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defaultThemeVersion="124226"/>
  <mc:AlternateContent xmlns:mc="http://schemas.openxmlformats.org/markup-compatibility/2006">
    <mc:Choice Requires="x15">
      <x15ac:absPath xmlns:x15ac="http://schemas.microsoft.com/office/spreadsheetml/2010/11/ac" url="J:\_CG Website\JDC\2022\"/>
    </mc:Choice>
  </mc:AlternateContent>
  <xr:revisionPtr revIDLastSave="0" documentId="13_ncr:1_{873F9F9B-D468-4932-B79A-E77018502451}" xr6:coauthVersionLast="47" xr6:coauthVersionMax="47" xr10:uidLastSave="{00000000-0000-0000-0000-000000000000}"/>
  <bookViews>
    <workbookView xWindow="28680" yWindow="-120" windowWidth="29040" windowHeight="15840"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7" i="1" l="1"/>
  <c r="D145" i="1"/>
  <c r="H145" i="1"/>
  <c r="H141" i="1"/>
  <c r="H137" i="1"/>
  <c r="H127" i="1"/>
  <c r="H124" i="1"/>
  <c r="H120" i="1"/>
  <c r="H116" i="1"/>
  <c r="H112" i="1"/>
  <c r="H109" i="1"/>
  <c r="H106" i="1"/>
  <c r="H101" i="1"/>
  <c r="H98" i="1"/>
  <c r="H90" i="1"/>
  <c r="H86" i="1"/>
  <c r="H82" i="1"/>
  <c r="H76" i="1"/>
  <c r="H71" i="1"/>
  <c r="H58" i="1"/>
  <c r="H55" i="1"/>
  <c r="H50" i="1"/>
  <c r="H42" i="1"/>
  <c r="H38" i="1"/>
  <c r="H34" i="1"/>
  <c r="H28" i="1"/>
  <c r="H23" i="1"/>
  <c r="H19" i="1"/>
  <c r="H14" i="1"/>
  <c r="H11" i="1"/>
  <c r="H8" i="1"/>
  <c r="H5" i="1"/>
  <c r="G116" i="1"/>
  <c r="G147" i="1"/>
  <c r="G145" i="1"/>
  <c r="G141" i="1"/>
  <c r="G137" i="1"/>
  <c r="G127" i="1"/>
  <c r="G124" i="1"/>
  <c r="G120" i="1"/>
  <c r="G112" i="1"/>
  <c r="G109" i="1"/>
  <c r="G106" i="1"/>
  <c r="G101" i="1"/>
  <c r="G98" i="1"/>
  <c r="G90" i="1"/>
  <c r="G86" i="1"/>
  <c r="G82" i="1"/>
  <c r="G76" i="1"/>
  <c r="G71" i="1"/>
  <c r="G58" i="1"/>
  <c r="G55" i="1"/>
  <c r="G50" i="1"/>
  <c r="G42" i="1"/>
  <c r="G38" i="1"/>
  <c r="G34" i="1"/>
  <c r="G28" i="1"/>
  <c r="G23" i="1"/>
  <c r="G19" i="1"/>
  <c r="G14" i="1"/>
  <c r="G11" i="1"/>
  <c r="G8" i="1"/>
  <c r="G5" i="1"/>
  <c r="D147" i="1"/>
  <c r="D141" i="1"/>
  <c r="D137" i="1"/>
  <c r="D127" i="1"/>
  <c r="D124" i="1"/>
  <c r="D120" i="1"/>
  <c r="D116" i="1"/>
  <c r="D112" i="1"/>
  <c r="D109" i="1"/>
  <c r="D106" i="1"/>
  <c r="D101" i="1"/>
  <c r="D98" i="1"/>
  <c r="D90" i="1"/>
  <c r="D86" i="1"/>
  <c r="D82" i="1"/>
  <c r="D76" i="1"/>
  <c r="D71" i="1"/>
  <c r="D58" i="1"/>
  <c r="D55" i="1"/>
  <c r="D50" i="1"/>
  <c r="D42" i="1"/>
  <c r="D38" i="1"/>
  <c r="D34" i="1"/>
  <c r="D28" i="1"/>
  <c r="D23" i="1"/>
  <c r="D19" i="1"/>
  <c r="D14" i="1"/>
  <c r="D11" i="1"/>
  <c r="D8" i="1"/>
  <c r="D5" i="1"/>
</calcChain>
</file>

<file path=xl/sharedStrings.xml><?xml version="1.0" encoding="utf-8"?>
<sst xmlns="http://schemas.openxmlformats.org/spreadsheetml/2006/main" count="457" uniqueCount="164">
  <si>
    <t>Scope of Work</t>
  </si>
  <si>
    <t>Abbeville County</t>
  </si>
  <si>
    <t>C-21-3540</t>
  </si>
  <si>
    <t>RIF</t>
  </si>
  <si>
    <t>Real Property Improvements (land/building/site/infra)</t>
  </si>
  <si>
    <t>Aiken County</t>
  </si>
  <si>
    <t>C-20-3452</t>
  </si>
  <si>
    <t>Set-Aside</t>
  </si>
  <si>
    <t>Building Upfit/Improvements</t>
  </si>
  <si>
    <t>Allendale County</t>
  </si>
  <si>
    <t>C-21-3583</t>
  </si>
  <si>
    <t>Anderson County</t>
  </si>
  <si>
    <t>C-21-3531</t>
  </si>
  <si>
    <t>Closing</t>
  </si>
  <si>
    <t>Barnwell County</t>
  </si>
  <si>
    <t>C-21-3514</t>
  </si>
  <si>
    <t>C-21-3550</t>
  </si>
  <si>
    <t>C-21-3559</t>
  </si>
  <si>
    <t>Berkeley County</t>
  </si>
  <si>
    <t>C-19-3032</t>
  </si>
  <si>
    <t>C-21-3511</t>
  </si>
  <si>
    <t>Charleston County</t>
  </si>
  <si>
    <t>C-21-3463</t>
  </si>
  <si>
    <t>Infrastructure Improvements</t>
  </si>
  <si>
    <t>C-21-3524</t>
  </si>
  <si>
    <t>C-21-3589</t>
  </si>
  <si>
    <t>Cherokee County</t>
  </si>
  <si>
    <t>C-20-3309</t>
  </si>
  <si>
    <t>C-20-3349</t>
  </si>
  <si>
    <t>C-21-3465</t>
  </si>
  <si>
    <t>C-21-3529</t>
  </si>
  <si>
    <t>Chesterfield County</t>
  </si>
  <si>
    <t>C-20-3265</t>
  </si>
  <si>
    <t>C-20-3330</t>
  </si>
  <si>
    <t>Roads</t>
  </si>
  <si>
    <t>Colleton County</t>
  </si>
  <si>
    <t>C-21-3494</t>
  </si>
  <si>
    <t>C-21-3582</t>
  </si>
  <si>
    <t>Dorchester County</t>
  </si>
  <si>
    <t>C-21-3530</t>
  </si>
  <si>
    <t>C-21-3534</t>
  </si>
  <si>
    <t>C-21-3545</t>
  </si>
  <si>
    <t>C-21-3567</t>
  </si>
  <si>
    <t>C-21-3605</t>
  </si>
  <si>
    <t>C-22-3683</t>
  </si>
  <si>
    <t>Florence County</t>
  </si>
  <si>
    <t>C-21-3578</t>
  </si>
  <si>
    <t>C-21-3622</t>
  </si>
  <si>
    <t>C-22- 3686*</t>
  </si>
  <si>
    <t>Georgetown County</t>
  </si>
  <si>
    <t>C-21-3548</t>
  </si>
  <si>
    <t>Greenville County</t>
  </si>
  <si>
    <t>C-20-3266</t>
  </si>
  <si>
    <t>C-21-3489</t>
  </si>
  <si>
    <t>C-21-3523</t>
  </si>
  <si>
    <t>C-21-3536</t>
  </si>
  <si>
    <t>C-21-3543</t>
  </si>
  <si>
    <t>C-21-3561</t>
  </si>
  <si>
    <t>C-21-3565</t>
  </si>
  <si>
    <t>C-21-3572</t>
  </si>
  <si>
    <t>C-21-3610</t>
  </si>
  <si>
    <t>C-22-3684</t>
  </si>
  <si>
    <t>C-22-3692</t>
  </si>
  <si>
    <t>Greenwood County</t>
  </si>
  <si>
    <t>C-21-3573</t>
  </si>
  <si>
    <t>C-21-3613</t>
  </si>
  <si>
    <t>C-22-3708</t>
  </si>
  <si>
    <t>Horry County</t>
  </si>
  <si>
    <t>C-21-3480</t>
  </si>
  <si>
    <t>C-21-3537</t>
  </si>
  <si>
    <t>C-22-3647</t>
  </si>
  <si>
    <t>C-22-3669</t>
  </si>
  <si>
    <t>Kershaw County</t>
  </si>
  <si>
    <t>C-21-3502</t>
  </si>
  <si>
    <t>Water/Sewer</t>
  </si>
  <si>
    <t>C-21-3507</t>
  </si>
  <si>
    <t>Lancaster County</t>
  </si>
  <si>
    <t>C-21-3458</t>
  </si>
  <si>
    <t>C-21-3587</t>
  </si>
  <si>
    <t>Laurens County</t>
  </si>
  <si>
    <t>C-20-3327</t>
  </si>
  <si>
    <t>C-21-3488</t>
  </si>
  <si>
    <t>C-21-3592</t>
  </si>
  <si>
    <t>C-22-3641</t>
  </si>
  <si>
    <t>C-22-3642</t>
  </si>
  <si>
    <t>C-22-3695</t>
  </si>
  <si>
    <t>Lee County</t>
  </si>
  <si>
    <t>C-22-3705</t>
  </si>
  <si>
    <t>Lexington County</t>
  </si>
  <si>
    <t>C-21-3479</t>
  </si>
  <si>
    <t>C-21-3554</t>
  </si>
  <si>
    <t>C-22-3644</t>
  </si>
  <si>
    <t>Marion County</t>
  </si>
  <si>
    <t>C-21-3599</t>
  </si>
  <si>
    <t>Oconee County</t>
  </si>
  <si>
    <t>C-21-3544</t>
  </si>
  <si>
    <t>Site Preparation</t>
  </si>
  <si>
    <t>Orangeburg County</t>
  </si>
  <si>
    <t>C-20-3426</t>
  </si>
  <si>
    <t>C-21-3624</t>
  </si>
  <si>
    <t>Pickens County</t>
  </si>
  <si>
    <t>C-21-3614</t>
  </si>
  <si>
    <t>C-22-3667</t>
  </si>
  <si>
    <t>Richland County</t>
  </si>
  <si>
    <t>C-21-3606</t>
  </si>
  <si>
    <t>C-22-3681</t>
  </si>
  <si>
    <t>Saluda County</t>
  </si>
  <si>
    <t>C-20-3443</t>
  </si>
  <si>
    <t>Spartanburg County</t>
  </si>
  <si>
    <t>C-20-3430</t>
  </si>
  <si>
    <t>C-21- 3630*</t>
  </si>
  <si>
    <t>C-21-3482</t>
  </si>
  <si>
    <t>C-21-3528</t>
  </si>
  <si>
    <t>C-21-3577</t>
  </si>
  <si>
    <t>C-21-3590</t>
  </si>
  <si>
    <t>C-21-3594</t>
  </si>
  <si>
    <t>C-22-3687</t>
  </si>
  <si>
    <t>Union County</t>
  </si>
  <si>
    <t>C-20-3424</t>
  </si>
  <si>
    <t>C-21-3615</t>
  </si>
  <si>
    <t>York County</t>
  </si>
  <si>
    <t>C-21-3473</t>
  </si>
  <si>
    <t>C-22-3650</t>
  </si>
  <si>
    <r>
      <rPr>
        <b/>
        <u/>
        <sz val="12"/>
        <rFont val="Calibri"/>
        <family val="2"/>
      </rPr>
      <t>Grant
Number</t>
    </r>
  </si>
  <si>
    <r>
      <rPr>
        <b/>
        <u/>
        <sz val="12"/>
        <rFont val="Calibri"/>
        <family val="2"/>
      </rPr>
      <t>Funding
Source</t>
    </r>
  </si>
  <si>
    <t>Capital Investment</t>
  </si>
  <si>
    <t>New Jobs</t>
  </si>
  <si>
    <t>Grant Amount</t>
  </si>
  <si>
    <t>Grant Recipient</t>
  </si>
  <si>
    <t>County</t>
  </si>
  <si>
    <t>Projected</t>
  </si>
  <si>
    <r>
      <rPr>
        <i/>
        <sz val="11"/>
        <rFont val="Calibri"/>
        <family val="2"/>
      </rPr>
      <t>Please note: this table only includes grants that have been formally approved by the Council and accepted by the company involved.  Contingent commitments are not included.</t>
    </r>
  </si>
  <si>
    <r>
      <t>Note:</t>
    </r>
    <r>
      <rPr>
        <i/>
        <sz val="10.5"/>
        <color rgb="FF000000"/>
        <rFont val="Calibri"/>
        <family val="2"/>
      </rPr>
      <t xml:space="preserve"> This report provides details on </t>
    </r>
    <r>
      <rPr>
        <b/>
        <i/>
        <sz val="10.5"/>
        <color rgb="FF000000"/>
        <rFont val="Calibri"/>
        <family val="2"/>
      </rPr>
      <t>state grants</t>
    </r>
    <r>
      <rPr>
        <i/>
        <sz val="10.5"/>
        <color rgb="FF000000"/>
        <rFont val="Calibri"/>
        <family val="2"/>
      </rPr>
      <t xml:space="preserve"> awarded </t>
    </r>
    <r>
      <rPr>
        <b/>
        <i/>
        <sz val="10.5"/>
        <color rgb="FF000000"/>
        <rFont val="Calibri"/>
        <family val="2"/>
      </rPr>
      <t>to local governments in South Carolina</t>
    </r>
    <r>
      <rPr>
        <i/>
        <sz val="10.5"/>
        <color rgb="FF000000"/>
        <rFont val="Calibri"/>
        <family val="2"/>
      </rPr>
      <t xml:space="preserve"> in calendar 2021 in an effort </t>
    </r>
    <r>
      <rPr>
        <b/>
        <i/>
        <sz val="10.5"/>
        <color rgb="FF000000"/>
        <rFont val="Calibri"/>
        <family val="2"/>
      </rPr>
      <t>to facilitate economic development</t>
    </r>
    <r>
      <rPr>
        <i/>
        <sz val="10.5"/>
        <color rgb="FF000000"/>
        <rFont val="Calibri"/>
        <family val="2"/>
      </rPr>
      <t xml:space="preserve"> projects. </t>
    </r>
    <r>
      <rPr>
        <b/>
        <i/>
        <sz val="10.5"/>
        <color rgb="FF000000"/>
        <rFont val="Calibri"/>
        <family val="2"/>
      </rPr>
      <t>The S.C. Coordinating Council for Economic Development approved the grants</t>
    </r>
    <r>
      <rPr>
        <i/>
        <sz val="10.5"/>
        <color rgb="FF000000"/>
        <rFont val="Calibri"/>
        <family val="2"/>
      </rPr>
      <t xml:space="preserve"> from one of three sources: the “Set-Aside Fund” (SA), which supports infrastructure development; the “Governor’s Closing Fund” (GOV), which supports high-impact projects; or the “Rural Infrastructure Fund” (RIF), which mainly supports infrastructure development in rural areas. This report was prepared by S.C. Comptroller General’s Office using data from the Coordinating Council for Economic Development’s “2022 Annual Report of Economic Development Set-Aside Fund, Governor's Closing Fund and Rural Infrastructure Fund Activity,” released in March </t>
    </r>
    <r>
      <rPr>
        <i/>
        <sz val="10.5"/>
        <rFont val="Calibri"/>
        <family val="2"/>
      </rPr>
      <t>2023</t>
    </r>
    <r>
      <rPr>
        <i/>
        <sz val="10.5"/>
        <color rgb="FF000000"/>
        <rFont val="Calibri"/>
        <family val="2"/>
      </rPr>
      <t>.</t>
    </r>
  </si>
  <si>
    <t>Abbeville Total</t>
  </si>
  <si>
    <t>Aiken Total</t>
  </si>
  <si>
    <t>Allendale Total</t>
  </si>
  <si>
    <t>Anderson Total</t>
  </si>
  <si>
    <t>Barnwell Total</t>
  </si>
  <si>
    <t>Berkeley Total</t>
  </si>
  <si>
    <t>Charleston Total</t>
  </si>
  <si>
    <t>Cherokee Total</t>
  </si>
  <si>
    <t>Chesterfield Total</t>
  </si>
  <si>
    <t>Colleton Total</t>
  </si>
  <si>
    <t>Dorchester Total</t>
  </si>
  <si>
    <t>Florence Total</t>
  </si>
  <si>
    <t>Georgetown Total</t>
  </si>
  <si>
    <t>Greenville Total</t>
  </si>
  <si>
    <t>Greenwood Total</t>
  </si>
  <si>
    <t>Horry Total</t>
  </si>
  <si>
    <t>Kershaw Total</t>
  </si>
  <si>
    <t>Lancaster Total</t>
  </si>
  <si>
    <t>Laurens Total</t>
  </si>
  <si>
    <t>Lee Total</t>
  </si>
  <si>
    <t>Lexington Total</t>
  </si>
  <si>
    <t>Marion Total</t>
  </si>
  <si>
    <t>Oconee Total</t>
  </si>
  <si>
    <t>Orangeburg Total</t>
  </si>
  <si>
    <t>Pickens Total</t>
  </si>
  <si>
    <t>Richland Total</t>
  </si>
  <si>
    <t>Saluda Total</t>
  </si>
  <si>
    <t>Grand Totals</t>
  </si>
  <si>
    <t>York Total</t>
  </si>
  <si>
    <t>Union Total</t>
  </si>
  <si>
    <t>Spartanburg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</si>
</sst>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
    <numFmt numFmtId="165" formatCode="_(* #,##0_);_(* \(#,##0\);_(* &quot;-&quot;??_);_(@_)"/>
    <numFmt numFmtId="166" formatCode="\$#,##0"/>
  </numFmts>
  <fonts count="13" x14ac:knownFonts="1">
    <font>
      <sz val="10"/>
      <color rgb="FF000000"/>
      <name val="Times New Roman"/>
      <charset val="204"/>
    </font>
    <font>
      <sz val="10"/>
      <color rgb="FF000000"/>
      <name val="Times New Roman"/>
      <charset val="204"/>
    </font>
    <font>
      <i/>
      <sz val="11"/>
      <name val="Calibri"/>
      <family val="2"/>
    </font>
    <font>
      <b/>
      <sz val="11"/>
      <name val="Calibri"/>
      <family val="2"/>
    </font>
    <font>
      <sz val="11"/>
      <color rgb="FF000000"/>
      <name val="Calibri"/>
      <family val="2"/>
    </font>
    <font>
      <sz val="11"/>
      <name val="Calibri"/>
      <family val="2"/>
    </font>
    <font>
      <b/>
      <sz val="11"/>
      <color rgb="FF000000"/>
      <name val="Calibri"/>
      <family val="2"/>
    </font>
    <font>
      <b/>
      <u/>
      <sz val="12"/>
      <name val="Calibri"/>
      <family val="2"/>
    </font>
    <font>
      <u/>
      <sz val="12"/>
      <color rgb="FF000000"/>
      <name val="Calibri"/>
      <family val="2"/>
    </font>
    <font>
      <b/>
      <sz val="12"/>
      <color rgb="FF000000"/>
      <name val="Calibri"/>
      <family val="2"/>
    </font>
    <font>
      <b/>
      <i/>
      <sz val="10.5"/>
      <color rgb="FF000000"/>
      <name val="Calibri"/>
      <family val="2"/>
    </font>
    <font>
      <i/>
      <sz val="10.5"/>
      <color rgb="FF000000"/>
      <name val="Calibri"/>
      <family val="2"/>
    </font>
    <font>
      <i/>
      <sz val="10.5"/>
      <name val="Calibri"/>
      <family val="2"/>
    </font>
  </fonts>
  <fills count="2">
    <fill>
      <patternFill patternType="none"/>
    </fill>
    <fill>
      <patternFill patternType="gray125"/>
    </fill>
  </fills>
  <borders count="3">
    <border>
      <left/>
      <right/>
      <top/>
      <bottom/>
      <diagonal/>
    </border>
    <border>
      <left/>
      <right/>
      <top style="thin">
        <color indexed="64"/>
      </top>
      <bottom style="medium">
        <color indexed="64"/>
      </bottom>
      <diagonal/>
    </border>
    <border>
      <left/>
      <right/>
      <top style="medium">
        <color indexed="64"/>
      </top>
      <bottom/>
      <diagonal/>
    </border>
  </borders>
  <cellStyleXfs count="2">
    <xf numFmtId="0" fontId="0" fillId="0" borderId="0"/>
    <xf numFmtId="43" fontId="1" fillId="0" borderId="0" applyFont="0" applyFill="0" applyBorder="0" applyAlignment="0" applyProtection="0"/>
  </cellStyleXfs>
  <cellXfs count="26">
    <xf numFmtId="0" fontId="0" fillId="0" borderId="0" xfId="0" applyFill="1" applyBorder="1" applyAlignment="1">
      <alignment horizontal="left" vertical="top"/>
    </xf>
    <xf numFmtId="0" fontId="4" fillId="0" borderId="0" xfId="0" applyFont="1" applyFill="1" applyBorder="1" applyAlignment="1">
      <alignment horizontal="left" vertical="top"/>
    </xf>
    <xf numFmtId="0" fontId="4" fillId="0" borderId="0" xfId="0" applyFont="1" applyFill="1" applyBorder="1" applyAlignment="1">
      <alignment horizontal="left" vertical="center" wrapText="1"/>
    </xf>
    <xf numFmtId="0" fontId="4" fillId="0" borderId="0" xfId="0" applyFont="1" applyFill="1" applyBorder="1" applyAlignment="1">
      <alignment horizontal="left" wrapText="1"/>
    </xf>
    <xf numFmtId="0" fontId="3" fillId="0" borderId="0" xfId="0" applyFont="1" applyFill="1" applyBorder="1" applyAlignment="1">
      <alignment horizontal="right" vertical="top" wrapText="1"/>
    </xf>
    <xf numFmtId="164" fontId="6" fillId="0" borderId="0" xfId="0" applyNumberFormat="1" applyFont="1" applyFill="1" applyBorder="1" applyAlignment="1">
      <alignment horizontal="right" vertical="top" indent="1" shrinkToFit="1"/>
    </xf>
    <xf numFmtId="3" fontId="6" fillId="0" borderId="0" xfId="0" applyNumberFormat="1" applyFont="1" applyFill="1" applyBorder="1" applyAlignment="1">
      <alignment horizontal="right" vertical="top" shrinkToFit="1"/>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1" fontId="4" fillId="0" borderId="0" xfId="0" applyNumberFormat="1" applyFont="1" applyFill="1" applyBorder="1" applyAlignment="1">
      <alignment horizontal="right" vertical="center" shrinkToFi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1" fontId="6" fillId="0" borderId="1" xfId="0" applyNumberFormat="1" applyFont="1" applyFill="1" applyBorder="1" applyAlignment="1">
      <alignment horizontal="right" vertical="center" shrinkToFit="1"/>
    </xf>
    <xf numFmtId="0" fontId="6" fillId="0" borderId="1" xfId="0" applyFont="1" applyFill="1" applyBorder="1" applyAlignment="1">
      <alignment horizontal="left" vertical="top"/>
    </xf>
    <xf numFmtId="0" fontId="6" fillId="0" borderId="1" xfId="0" applyFont="1" applyFill="1" applyBorder="1" applyAlignment="1">
      <alignment horizontal="center" vertical="center"/>
    </xf>
    <xf numFmtId="165" fontId="6" fillId="0" borderId="1" xfId="1" applyNumberFormat="1" applyFont="1" applyFill="1" applyBorder="1" applyAlignment="1">
      <alignment horizontal="left" vertical="top"/>
    </xf>
    <xf numFmtId="165" fontId="6" fillId="0" borderId="1" xfId="1" applyNumberFormat="1" applyFont="1" applyFill="1" applyBorder="1" applyAlignment="1">
      <alignment horizontal="right" vertical="center" shrinkToFit="1"/>
    </xf>
    <xf numFmtId="166" fontId="4" fillId="0" borderId="0" xfId="0" applyNumberFormat="1" applyFont="1" applyFill="1" applyBorder="1" applyAlignment="1">
      <alignment horizontal="right" vertical="center" indent="1" shrinkToFit="1"/>
    </xf>
    <xf numFmtId="166" fontId="6" fillId="0" borderId="1" xfId="0" applyNumberFormat="1" applyFont="1" applyFill="1" applyBorder="1" applyAlignment="1">
      <alignment horizontal="right" vertical="center" indent="1" shrinkToFit="1"/>
    </xf>
    <xf numFmtId="166" fontId="6" fillId="0" borderId="1" xfId="0" applyNumberFormat="1" applyFont="1" applyFill="1" applyBorder="1" applyAlignment="1">
      <alignment horizontal="center" vertical="center"/>
    </xf>
    <xf numFmtId="166" fontId="6" fillId="0" borderId="1" xfId="0" applyNumberFormat="1" applyFont="1" applyFill="1" applyBorder="1" applyAlignment="1">
      <alignment horizontal="right" vertical="center"/>
    </xf>
    <xf numFmtId="0" fontId="10" fillId="0" borderId="0" xfId="0" applyFont="1" applyAlignment="1">
      <alignment horizontal="left" vertical="top" wrapText="1"/>
    </xf>
    <xf numFmtId="0" fontId="4" fillId="0" borderId="0" xfId="0" applyFont="1" applyFill="1" applyBorder="1" applyAlignment="1">
      <alignment horizontal="left" vertical="top" wrapText="1" indent="5"/>
    </xf>
    <xf numFmtId="0" fontId="9" fillId="0" borderId="0" xfId="0" applyFont="1" applyFill="1" applyBorder="1" applyAlignment="1">
      <alignment horizontal="center" vertical="top" wrapText="1"/>
    </xf>
    <xf numFmtId="0" fontId="4" fillId="0" borderId="2" xfId="0" applyFont="1" applyBorder="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48"/>
  <sheetViews>
    <sheetView tabSelected="1" zoomScale="120" zoomScaleNormal="120" workbookViewId="0">
      <selection activeCell="F6" sqref="F6"/>
    </sheetView>
  </sheetViews>
  <sheetFormatPr defaultRowHeight="15" x14ac:dyDescent="0.2"/>
  <cols>
    <col min="1" max="1" width="24.1640625" style="1" customWidth="1"/>
    <col min="2" max="2" width="23.83203125" style="1" bestFit="1" customWidth="1"/>
    <col min="3" max="3" width="12.83203125" style="1" bestFit="1" customWidth="1"/>
    <col min="4" max="4" width="19" style="1" bestFit="1" customWidth="1"/>
    <col min="5" max="5" width="31.33203125" style="8" customWidth="1"/>
    <col min="6" max="6" width="29.33203125" style="8" customWidth="1"/>
    <col min="7" max="7" width="14.83203125" style="1" customWidth="1"/>
    <col min="8" max="8" width="21.33203125" style="1" customWidth="1"/>
    <col min="9" max="9" width="3.33203125" style="1" customWidth="1"/>
    <col min="10" max="16384" width="9.33203125" style="1"/>
  </cols>
  <sheetData>
    <row r="1" spans="1:8" ht="84.75" customHeight="1" x14ac:dyDescent="0.2">
      <c r="A1" s="22" t="s">
        <v>132</v>
      </c>
      <c r="B1" s="22"/>
      <c r="C1" s="22"/>
      <c r="D1" s="22"/>
      <c r="E1" s="22"/>
      <c r="F1" s="22"/>
      <c r="G1" s="22"/>
      <c r="H1" s="22"/>
    </row>
    <row r="2" spans="1:8" ht="15.75" x14ac:dyDescent="0.2">
      <c r="G2" s="24" t="s">
        <v>130</v>
      </c>
      <c r="H2" s="24"/>
    </row>
    <row r="3" spans="1:8" ht="48.75" customHeight="1" x14ac:dyDescent="0.2">
      <c r="A3" s="10" t="s">
        <v>129</v>
      </c>
      <c r="B3" s="10" t="s">
        <v>128</v>
      </c>
      <c r="C3" s="11" t="s">
        <v>123</v>
      </c>
      <c r="D3" s="10" t="s">
        <v>127</v>
      </c>
      <c r="E3" s="11" t="s">
        <v>124</v>
      </c>
      <c r="F3" s="10" t="s">
        <v>0</v>
      </c>
      <c r="G3" s="10" t="s">
        <v>126</v>
      </c>
      <c r="H3" s="10" t="s">
        <v>125</v>
      </c>
    </row>
    <row r="4" spans="1:8" ht="45" x14ac:dyDescent="0.2">
      <c r="A4" s="7" t="s">
        <v>1</v>
      </c>
      <c r="B4" s="7" t="s">
        <v>1</v>
      </c>
      <c r="C4" s="7" t="s">
        <v>2</v>
      </c>
      <c r="D4" s="18">
        <v>600000</v>
      </c>
      <c r="E4" s="7" t="s">
        <v>3</v>
      </c>
      <c r="F4" s="7" t="s">
        <v>4</v>
      </c>
      <c r="G4" s="9">
        <v>50</v>
      </c>
      <c r="H4" s="18">
        <v>11300000</v>
      </c>
    </row>
    <row r="5" spans="1:8" ht="15.75" thickBot="1" x14ac:dyDescent="0.25">
      <c r="A5" s="12" t="s">
        <v>133</v>
      </c>
      <c r="B5" s="12"/>
      <c r="C5" s="12"/>
      <c r="D5" s="19">
        <f>SUM(D4)</f>
        <v>600000</v>
      </c>
      <c r="E5" s="12"/>
      <c r="F5" s="12"/>
      <c r="G5" s="13">
        <f>SUM(G4)</f>
        <v>50</v>
      </c>
      <c r="H5" s="19">
        <f>SUM(H4)</f>
        <v>11300000</v>
      </c>
    </row>
    <row r="6" spans="1:8" x14ac:dyDescent="0.2">
      <c r="A6" s="7"/>
      <c r="B6" s="7"/>
      <c r="C6" s="7"/>
      <c r="D6" s="18"/>
      <c r="E6" s="7"/>
      <c r="F6" s="7"/>
      <c r="G6" s="9"/>
      <c r="H6" s="18"/>
    </row>
    <row r="7" spans="1:8" ht="30" x14ac:dyDescent="0.2">
      <c r="A7" s="7" t="s">
        <v>5</v>
      </c>
      <c r="B7" s="7" t="s">
        <v>5</v>
      </c>
      <c r="C7" s="7" t="s">
        <v>6</v>
      </c>
      <c r="D7" s="18">
        <v>100000</v>
      </c>
      <c r="E7" s="7" t="s">
        <v>7</v>
      </c>
      <c r="F7" s="7" t="s">
        <v>8</v>
      </c>
      <c r="G7" s="9">
        <v>193</v>
      </c>
      <c r="H7" s="18">
        <v>5063000</v>
      </c>
    </row>
    <row r="8" spans="1:8" ht="15.75" thickBot="1" x14ac:dyDescent="0.25">
      <c r="A8" s="12" t="s">
        <v>134</v>
      </c>
      <c r="B8" s="12"/>
      <c r="C8" s="12"/>
      <c r="D8" s="19">
        <f>SUM(D7)</f>
        <v>100000</v>
      </c>
      <c r="E8" s="12"/>
      <c r="F8" s="12"/>
      <c r="G8" s="13">
        <f>SUM(G7)</f>
        <v>193</v>
      </c>
      <c r="H8" s="19">
        <f>SUM(H7)</f>
        <v>5063000</v>
      </c>
    </row>
    <row r="9" spans="1:8" x14ac:dyDescent="0.2">
      <c r="A9" s="7"/>
      <c r="B9" s="7"/>
      <c r="C9" s="7"/>
      <c r="D9" s="18"/>
      <c r="E9" s="7"/>
      <c r="F9" s="7"/>
      <c r="G9" s="9"/>
      <c r="H9" s="18"/>
    </row>
    <row r="10" spans="1:8" ht="30" x14ac:dyDescent="0.2">
      <c r="A10" s="7" t="s">
        <v>9</v>
      </c>
      <c r="B10" s="7" t="s">
        <v>9</v>
      </c>
      <c r="C10" s="7" t="s">
        <v>10</v>
      </c>
      <c r="D10" s="18">
        <v>100000</v>
      </c>
      <c r="E10" s="7" t="s">
        <v>3</v>
      </c>
      <c r="F10" s="7" t="s">
        <v>8</v>
      </c>
      <c r="G10" s="9">
        <v>16</v>
      </c>
      <c r="H10" s="18">
        <v>7792500</v>
      </c>
    </row>
    <row r="11" spans="1:8" ht="15.75" thickBot="1" x14ac:dyDescent="0.25">
      <c r="A11" s="12" t="s">
        <v>135</v>
      </c>
      <c r="B11" s="12"/>
      <c r="C11" s="12"/>
      <c r="D11" s="19">
        <f>SUM(D10)</f>
        <v>100000</v>
      </c>
      <c r="E11" s="12"/>
      <c r="F11" s="12"/>
      <c r="G11" s="13">
        <f>SUM(G10)</f>
        <v>16</v>
      </c>
      <c r="H11" s="19">
        <f>SUM(H10)</f>
        <v>7792500</v>
      </c>
    </row>
    <row r="12" spans="1:8" x14ac:dyDescent="0.2">
      <c r="A12" s="7"/>
      <c r="B12" s="7"/>
      <c r="C12" s="7"/>
      <c r="D12" s="18"/>
      <c r="E12" s="7"/>
      <c r="F12" s="7"/>
      <c r="G12" s="9"/>
      <c r="H12" s="18"/>
    </row>
    <row r="13" spans="1:8" ht="45" x14ac:dyDescent="0.2">
      <c r="A13" s="7" t="s">
        <v>11</v>
      </c>
      <c r="B13" s="7" t="s">
        <v>11</v>
      </c>
      <c r="C13" s="7" t="s">
        <v>12</v>
      </c>
      <c r="D13" s="18">
        <v>1500000</v>
      </c>
      <c r="E13" s="7" t="s">
        <v>13</v>
      </c>
      <c r="F13" s="7" t="s">
        <v>4</v>
      </c>
      <c r="G13" s="9">
        <v>367</v>
      </c>
      <c r="H13" s="18">
        <v>213090624</v>
      </c>
    </row>
    <row r="14" spans="1:8" ht="15.75" thickBot="1" x14ac:dyDescent="0.25">
      <c r="A14" s="12" t="s">
        <v>136</v>
      </c>
      <c r="B14" s="12"/>
      <c r="C14" s="12"/>
      <c r="D14" s="19">
        <f>SUM(D13)</f>
        <v>1500000</v>
      </c>
      <c r="E14" s="12"/>
      <c r="F14" s="12"/>
      <c r="G14" s="13">
        <f>SUM(G13)</f>
        <v>367</v>
      </c>
      <c r="H14" s="19">
        <f>SUM(H13)</f>
        <v>213090624</v>
      </c>
    </row>
    <row r="15" spans="1:8" x14ac:dyDescent="0.2">
      <c r="A15" s="7"/>
      <c r="B15" s="7"/>
      <c r="C15" s="7"/>
      <c r="D15" s="18"/>
      <c r="E15" s="7"/>
      <c r="F15" s="7"/>
      <c r="G15" s="9"/>
      <c r="H15" s="18"/>
    </row>
    <row r="16" spans="1:8" ht="30" x14ac:dyDescent="0.2">
      <c r="A16" s="7" t="s">
        <v>14</v>
      </c>
      <c r="B16" s="7" t="s">
        <v>14</v>
      </c>
      <c r="C16" s="7" t="s">
        <v>15</v>
      </c>
      <c r="D16" s="18">
        <v>500000</v>
      </c>
      <c r="E16" s="7" t="s">
        <v>3</v>
      </c>
      <c r="F16" s="7" t="s">
        <v>8</v>
      </c>
      <c r="G16" s="9">
        <v>75</v>
      </c>
      <c r="H16" s="18">
        <v>4112500</v>
      </c>
    </row>
    <row r="17" spans="1:8" ht="45" x14ac:dyDescent="0.2">
      <c r="A17" s="7" t="s">
        <v>14</v>
      </c>
      <c r="B17" s="7" t="s">
        <v>14</v>
      </c>
      <c r="C17" s="7" t="s">
        <v>16</v>
      </c>
      <c r="D17" s="18">
        <v>250000</v>
      </c>
      <c r="E17" s="7" t="s">
        <v>3</v>
      </c>
      <c r="F17" s="7" t="s">
        <v>4</v>
      </c>
      <c r="G17" s="9">
        <v>122</v>
      </c>
      <c r="H17" s="18">
        <v>8300000</v>
      </c>
    </row>
    <row r="18" spans="1:8" ht="30" x14ac:dyDescent="0.2">
      <c r="A18" s="7" t="s">
        <v>14</v>
      </c>
      <c r="B18" s="7" t="s">
        <v>14</v>
      </c>
      <c r="C18" s="7" t="s">
        <v>17</v>
      </c>
      <c r="D18" s="18">
        <v>325000</v>
      </c>
      <c r="E18" s="7" t="s">
        <v>3</v>
      </c>
      <c r="F18" s="7" t="s">
        <v>8</v>
      </c>
      <c r="G18" s="9">
        <v>101</v>
      </c>
      <c r="H18" s="18">
        <v>5251896</v>
      </c>
    </row>
    <row r="19" spans="1:8" ht="15.75" thickBot="1" x14ac:dyDescent="0.25">
      <c r="A19" s="12" t="s">
        <v>137</v>
      </c>
      <c r="B19" s="12"/>
      <c r="C19" s="12"/>
      <c r="D19" s="19">
        <f>SUM(D16:D18)</f>
        <v>1075000</v>
      </c>
      <c r="E19" s="12"/>
      <c r="F19" s="12"/>
      <c r="G19" s="13">
        <f>SUM(G16:G18)</f>
        <v>298</v>
      </c>
      <c r="H19" s="19">
        <f>SUM(H16:H18)</f>
        <v>17664396</v>
      </c>
    </row>
    <row r="20" spans="1:8" x14ac:dyDescent="0.2">
      <c r="A20" s="7"/>
      <c r="B20" s="7"/>
      <c r="C20" s="7"/>
      <c r="D20" s="18"/>
      <c r="E20" s="7"/>
      <c r="F20" s="7"/>
      <c r="G20" s="9"/>
      <c r="H20" s="18"/>
    </row>
    <row r="21" spans="1:8" ht="45" x14ac:dyDescent="0.2">
      <c r="A21" s="7" t="s">
        <v>18</v>
      </c>
      <c r="B21" s="7" t="s">
        <v>18</v>
      </c>
      <c r="C21" s="7" t="s">
        <v>19</v>
      </c>
      <c r="D21" s="18">
        <v>100000</v>
      </c>
      <c r="E21" s="7" t="s">
        <v>7</v>
      </c>
      <c r="F21" s="7" t="s">
        <v>4</v>
      </c>
      <c r="G21" s="9">
        <v>25</v>
      </c>
      <c r="H21" s="18">
        <v>28557012</v>
      </c>
    </row>
    <row r="22" spans="1:8" ht="45" x14ac:dyDescent="0.2">
      <c r="A22" s="7" t="s">
        <v>18</v>
      </c>
      <c r="B22" s="7" t="s">
        <v>18</v>
      </c>
      <c r="C22" s="7" t="s">
        <v>20</v>
      </c>
      <c r="D22" s="18">
        <v>100000</v>
      </c>
      <c r="E22" s="7" t="s">
        <v>7</v>
      </c>
      <c r="F22" s="7" t="s">
        <v>4</v>
      </c>
      <c r="G22" s="9">
        <v>117</v>
      </c>
      <c r="H22" s="18">
        <v>22665000</v>
      </c>
    </row>
    <row r="23" spans="1:8" ht="15.75" thickBot="1" x14ac:dyDescent="0.25">
      <c r="A23" s="12" t="s">
        <v>138</v>
      </c>
      <c r="B23" s="12"/>
      <c r="C23" s="12"/>
      <c r="D23" s="19">
        <f>SUM(D21:D22)</f>
        <v>200000</v>
      </c>
      <c r="E23" s="12"/>
      <c r="F23" s="12"/>
      <c r="G23" s="13">
        <f>SUM(G21:G22)</f>
        <v>142</v>
      </c>
      <c r="H23" s="19">
        <f>SUM(H21:H22)</f>
        <v>51222012</v>
      </c>
    </row>
    <row r="24" spans="1:8" x14ac:dyDescent="0.2">
      <c r="A24" s="7"/>
      <c r="B24" s="7"/>
      <c r="C24" s="7"/>
      <c r="D24" s="18"/>
      <c r="E24" s="7"/>
      <c r="F24" s="7"/>
      <c r="G24" s="9"/>
      <c r="H24" s="18"/>
    </row>
    <row r="25" spans="1:8" ht="30" x14ac:dyDescent="0.2">
      <c r="A25" s="7" t="s">
        <v>21</v>
      </c>
      <c r="B25" s="7" t="s">
        <v>21</v>
      </c>
      <c r="C25" s="7" t="s">
        <v>22</v>
      </c>
      <c r="D25" s="18">
        <v>250000</v>
      </c>
      <c r="E25" s="7" t="s">
        <v>7</v>
      </c>
      <c r="F25" s="7" t="s">
        <v>23</v>
      </c>
      <c r="G25" s="9">
        <v>37</v>
      </c>
      <c r="H25" s="18">
        <v>13300000</v>
      </c>
    </row>
    <row r="26" spans="1:8" ht="30" x14ac:dyDescent="0.2">
      <c r="A26" s="7" t="s">
        <v>21</v>
      </c>
      <c r="B26" s="7" t="s">
        <v>21</v>
      </c>
      <c r="C26" s="7" t="s">
        <v>24</v>
      </c>
      <c r="D26" s="18">
        <v>250000</v>
      </c>
      <c r="E26" s="7" t="s">
        <v>7</v>
      </c>
      <c r="F26" s="7" t="s">
        <v>8</v>
      </c>
      <c r="G26" s="9">
        <v>131</v>
      </c>
      <c r="H26" s="18">
        <v>3500000</v>
      </c>
    </row>
    <row r="27" spans="1:8" ht="45" x14ac:dyDescent="0.2">
      <c r="A27" s="7" t="s">
        <v>21</v>
      </c>
      <c r="B27" s="7" t="s">
        <v>21</v>
      </c>
      <c r="C27" s="7" t="s">
        <v>25</v>
      </c>
      <c r="D27" s="18">
        <v>250000</v>
      </c>
      <c r="E27" s="7" t="s">
        <v>7</v>
      </c>
      <c r="F27" s="7" t="s">
        <v>4</v>
      </c>
      <c r="G27" s="9">
        <v>165</v>
      </c>
      <c r="H27" s="18">
        <v>92090000</v>
      </c>
    </row>
    <row r="28" spans="1:8" ht="15.75" thickBot="1" x14ac:dyDescent="0.25">
      <c r="A28" s="12" t="s">
        <v>139</v>
      </c>
      <c r="B28" s="12"/>
      <c r="C28" s="12"/>
      <c r="D28" s="19">
        <f>SUM(D25:D27)</f>
        <v>750000</v>
      </c>
      <c r="E28" s="12"/>
      <c r="F28" s="12"/>
      <c r="G28" s="13">
        <f>SUM(G25:G27)</f>
        <v>333</v>
      </c>
      <c r="H28" s="19">
        <f>SUM(H25:H27)</f>
        <v>108890000</v>
      </c>
    </row>
    <row r="29" spans="1:8" x14ac:dyDescent="0.2">
      <c r="A29" s="7"/>
      <c r="B29" s="7"/>
      <c r="C29" s="7"/>
      <c r="D29" s="18"/>
      <c r="E29" s="7"/>
      <c r="F29" s="7"/>
      <c r="G29" s="9"/>
      <c r="H29" s="18"/>
    </row>
    <row r="30" spans="1:8" ht="45" x14ac:dyDescent="0.2">
      <c r="A30" s="7" t="s">
        <v>26</v>
      </c>
      <c r="B30" s="7" t="s">
        <v>26</v>
      </c>
      <c r="C30" s="7" t="s">
        <v>27</v>
      </c>
      <c r="D30" s="18">
        <v>600000</v>
      </c>
      <c r="E30" s="7" t="s">
        <v>3</v>
      </c>
      <c r="F30" s="7" t="s">
        <v>4</v>
      </c>
      <c r="G30" s="9">
        <v>160</v>
      </c>
      <c r="H30" s="18">
        <v>100000000</v>
      </c>
    </row>
    <row r="31" spans="1:8" ht="30" x14ac:dyDescent="0.2">
      <c r="A31" s="7" t="s">
        <v>26</v>
      </c>
      <c r="B31" s="7" t="s">
        <v>26</v>
      </c>
      <c r="C31" s="7" t="s">
        <v>28</v>
      </c>
      <c r="D31" s="18">
        <v>150000</v>
      </c>
      <c r="E31" s="7" t="s">
        <v>3</v>
      </c>
      <c r="F31" s="7" t="s">
        <v>8</v>
      </c>
      <c r="G31" s="9">
        <v>55</v>
      </c>
      <c r="H31" s="18">
        <v>13000000</v>
      </c>
    </row>
    <row r="32" spans="1:8" ht="45" x14ac:dyDescent="0.2">
      <c r="A32" s="7" t="s">
        <v>26</v>
      </c>
      <c r="B32" s="7" t="s">
        <v>26</v>
      </c>
      <c r="C32" s="7" t="s">
        <v>29</v>
      </c>
      <c r="D32" s="18">
        <v>200000</v>
      </c>
      <c r="E32" s="7" t="s">
        <v>3</v>
      </c>
      <c r="F32" s="7" t="s">
        <v>4</v>
      </c>
      <c r="G32" s="9">
        <v>48</v>
      </c>
      <c r="H32" s="18">
        <v>8800000</v>
      </c>
    </row>
    <row r="33" spans="1:8" ht="30" x14ac:dyDescent="0.2">
      <c r="A33" s="7" t="s">
        <v>26</v>
      </c>
      <c r="B33" s="7" t="s">
        <v>26</v>
      </c>
      <c r="C33" s="7" t="s">
        <v>30</v>
      </c>
      <c r="D33" s="18">
        <v>200000</v>
      </c>
      <c r="E33" s="7" t="s">
        <v>3</v>
      </c>
      <c r="F33" s="7" t="s">
        <v>8</v>
      </c>
      <c r="G33" s="9">
        <v>75</v>
      </c>
      <c r="H33" s="18">
        <v>34896464</v>
      </c>
    </row>
    <row r="34" spans="1:8" ht="15.75" thickBot="1" x14ac:dyDescent="0.25">
      <c r="A34" s="12" t="s">
        <v>140</v>
      </c>
      <c r="B34" s="12"/>
      <c r="C34" s="12"/>
      <c r="D34" s="19">
        <f>SUM(D30:D33)</f>
        <v>1150000</v>
      </c>
      <c r="E34" s="12"/>
      <c r="F34" s="12"/>
      <c r="G34" s="13">
        <f>SUM(G30:G33)</f>
        <v>338</v>
      </c>
      <c r="H34" s="19">
        <f>SUM(H30:H33)</f>
        <v>156696464</v>
      </c>
    </row>
    <row r="35" spans="1:8" x14ac:dyDescent="0.2">
      <c r="A35" s="7"/>
      <c r="B35" s="7"/>
      <c r="C35" s="7"/>
      <c r="D35" s="18"/>
      <c r="E35" s="7"/>
      <c r="F35" s="7"/>
      <c r="G35" s="9"/>
      <c r="H35" s="18"/>
    </row>
    <row r="36" spans="1:8" ht="45" x14ac:dyDescent="0.2">
      <c r="A36" s="7" t="s">
        <v>31</v>
      </c>
      <c r="B36" s="7" t="s">
        <v>31</v>
      </c>
      <c r="C36" s="7" t="s">
        <v>32</v>
      </c>
      <c r="D36" s="18">
        <v>100000</v>
      </c>
      <c r="E36" s="7" t="s">
        <v>3</v>
      </c>
      <c r="F36" s="7" t="s">
        <v>4</v>
      </c>
      <c r="G36" s="9">
        <v>42</v>
      </c>
      <c r="H36" s="18">
        <v>5400000</v>
      </c>
    </row>
    <row r="37" spans="1:8" x14ac:dyDescent="0.2">
      <c r="A37" s="7" t="s">
        <v>31</v>
      </c>
      <c r="B37" s="7" t="s">
        <v>31</v>
      </c>
      <c r="C37" s="7" t="s">
        <v>33</v>
      </c>
      <c r="D37" s="18">
        <v>600000</v>
      </c>
      <c r="E37" s="7" t="s">
        <v>3</v>
      </c>
      <c r="F37" s="7" t="s">
        <v>34</v>
      </c>
      <c r="G37" s="9">
        <v>63</v>
      </c>
      <c r="H37" s="18">
        <v>34445953</v>
      </c>
    </row>
    <row r="38" spans="1:8" ht="15.75" thickBot="1" x14ac:dyDescent="0.25">
      <c r="A38" s="12" t="s">
        <v>141</v>
      </c>
      <c r="B38" s="12"/>
      <c r="C38" s="12"/>
      <c r="D38" s="19">
        <f>SUM(D36:D37)</f>
        <v>700000</v>
      </c>
      <c r="E38" s="12"/>
      <c r="F38" s="12"/>
      <c r="G38" s="13">
        <f>SUM(G36:G37)</f>
        <v>105</v>
      </c>
      <c r="H38" s="19">
        <f>SUM(H36:H37)</f>
        <v>39845953</v>
      </c>
    </row>
    <row r="39" spans="1:8" x14ac:dyDescent="0.2">
      <c r="A39" s="7"/>
      <c r="B39" s="7"/>
      <c r="C39" s="7"/>
      <c r="D39" s="18"/>
      <c r="E39" s="7"/>
      <c r="F39" s="7"/>
      <c r="G39" s="9"/>
      <c r="H39" s="18"/>
    </row>
    <row r="40" spans="1:8" ht="45" x14ac:dyDescent="0.2">
      <c r="A40" s="7" t="s">
        <v>35</v>
      </c>
      <c r="B40" s="7" t="s">
        <v>35</v>
      </c>
      <c r="C40" s="7" t="s">
        <v>36</v>
      </c>
      <c r="D40" s="18">
        <v>200000</v>
      </c>
      <c r="E40" s="7" t="s">
        <v>3</v>
      </c>
      <c r="F40" s="7" t="s">
        <v>4</v>
      </c>
      <c r="G40" s="9">
        <v>30</v>
      </c>
      <c r="H40" s="18">
        <v>9000000</v>
      </c>
    </row>
    <row r="41" spans="1:8" ht="30" x14ac:dyDescent="0.2">
      <c r="A41" s="7" t="s">
        <v>35</v>
      </c>
      <c r="B41" s="7" t="s">
        <v>35</v>
      </c>
      <c r="C41" s="7" t="s">
        <v>37</v>
      </c>
      <c r="D41" s="18">
        <v>450000</v>
      </c>
      <c r="E41" s="7" t="s">
        <v>3</v>
      </c>
      <c r="F41" s="7" t="s">
        <v>8</v>
      </c>
      <c r="G41" s="9">
        <v>106</v>
      </c>
      <c r="H41" s="18">
        <v>77000000</v>
      </c>
    </row>
    <row r="42" spans="1:8" ht="15.75" thickBot="1" x14ac:dyDescent="0.25">
      <c r="A42" s="12" t="s">
        <v>142</v>
      </c>
      <c r="B42" s="12"/>
      <c r="C42" s="12"/>
      <c r="D42" s="19">
        <f>SUM(D40:D41)</f>
        <v>650000</v>
      </c>
      <c r="E42" s="12"/>
      <c r="F42" s="12"/>
      <c r="G42" s="13">
        <f>SUM(G40:G41)</f>
        <v>136</v>
      </c>
      <c r="H42" s="19">
        <f>SUM(H40:H41)</f>
        <v>86000000</v>
      </c>
    </row>
    <row r="43" spans="1:8" x14ac:dyDescent="0.2">
      <c r="A43" s="7"/>
      <c r="B43" s="7"/>
      <c r="C43" s="7"/>
      <c r="D43" s="18"/>
      <c r="E43" s="7"/>
      <c r="F43" s="7"/>
      <c r="G43" s="9"/>
      <c r="H43" s="18"/>
    </row>
    <row r="44" spans="1:8" ht="45" x14ac:dyDescent="0.2">
      <c r="A44" s="7" t="s">
        <v>38</v>
      </c>
      <c r="B44" s="7" t="s">
        <v>38</v>
      </c>
      <c r="C44" s="7" t="s">
        <v>39</v>
      </c>
      <c r="D44" s="18">
        <v>250000</v>
      </c>
      <c r="E44" s="7" t="s">
        <v>7</v>
      </c>
      <c r="F44" s="7" t="s">
        <v>4</v>
      </c>
      <c r="G44" s="9">
        <v>69</v>
      </c>
      <c r="H44" s="18">
        <v>7800865</v>
      </c>
    </row>
    <row r="45" spans="1:8" ht="45" x14ac:dyDescent="0.2">
      <c r="A45" s="7" t="s">
        <v>38</v>
      </c>
      <c r="B45" s="7" t="s">
        <v>38</v>
      </c>
      <c r="C45" s="7" t="s">
        <v>40</v>
      </c>
      <c r="D45" s="18">
        <v>1000000</v>
      </c>
      <c r="E45" s="7" t="s">
        <v>7</v>
      </c>
      <c r="F45" s="7" t="s">
        <v>4</v>
      </c>
      <c r="G45" s="9">
        <v>350</v>
      </c>
      <c r="H45" s="18">
        <v>267149421</v>
      </c>
    </row>
    <row r="46" spans="1:8" ht="45" x14ac:dyDescent="0.2">
      <c r="A46" s="7" t="s">
        <v>38</v>
      </c>
      <c r="B46" s="7" t="s">
        <v>38</v>
      </c>
      <c r="C46" s="7" t="s">
        <v>41</v>
      </c>
      <c r="D46" s="18">
        <v>600000</v>
      </c>
      <c r="E46" s="7" t="s">
        <v>7</v>
      </c>
      <c r="F46" s="7" t="s">
        <v>4</v>
      </c>
      <c r="G46" s="9">
        <v>149</v>
      </c>
      <c r="H46" s="18">
        <v>12124718</v>
      </c>
    </row>
    <row r="47" spans="1:8" ht="45" x14ac:dyDescent="0.2">
      <c r="A47" s="7" t="s">
        <v>38</v>
      </c>
      <c r="B47" s="7" t="s">
        <v>38</v>
      </c>
      <c r="C47" s="7" t="s">
        <v>42</v>
      </c>
      <c r="D47" s="18">
        <v>500000</v>
      </c>
      <c r="E47" s="7" t="s">
        <v>7</v>
      </c>
      <c r="F47" s="7" t="s">
        <v>4</v>
      </c>
      <c r="G47" s="9">
        <v>436</v>
      </c>
      <c r="H47" s="18">
        <v>38300000</v>
      </c>
    </row>
    <row r="48" spans="1:8" ht="30" x14ac:dyDescent="0.2">
      <c r="A48" s="7" t="s">
        <v>38</v>
      </c>
      <c r="B48" s="7" t="s">
        <v>38</v>
      </c>
      <c r="C48" s="7" t="s">
        <v>43</v>
      </c>
      <c r="D48" s="18">
        <v>75000</v>
      </c>
      <c r="E48" s="7" t="s">
        <v>7</v>
      </c>
      <c r="F48" s="7" t="s">
        <v>8</v>
      </c>
      <c r="G48" s="9">
        <v>26</v>
      </c>
      <c r="H48" s="18">
        <v>1595000</v>
      </c>
    </row>
    <row r="49" spans="1:8" ht="30" x14ac:dyDescent="0.2">
      <c r="A49" s="7" t="s">
        <v>38</v>
      </c>
      <c r="B49" s="7" t="s">
        <v>38</v>
      </c>
      <c r="C49" s="7" t="s">
        <v>44</v>
      </c>
      <c r="D49" s="18">
        <v>200000</v>
      </c>
      <c r="E49" s="7" t="s">
        <v>7</v>
      </c>
      <c r="F49" s="7" t="s">
        <v>8</v>
      </c>
      <c r="G49" s="9">
        <v>49</v>
      </c>
      <c r="H49" s="18">
        <v>2155000</v>
      </c>
    </row>
    <row r="50" spans="1:8" ht="15.75" thickBot="1" x14ac:dyDescent="0.25">
      <c r="A50" s="12" t="s">
        <v>143</v>
      </c>
      <c r="B50" s="12"/>
      <c r="C50" s="12"/>
      <c r="D50" s="19">
        <f>SUM(D44:D49)</f>
        <v>2625000</v>
      </c>
      <c r="E50" s="12"/>
      <c r="F50" s="12"/>
      <c r="G50" s="17">
        <f>SUM(G44:G49)</f>
        <v>1079</v>
      </c>
      <c r="H50" s="19">
        <f>SUM(H44:H49)</f>
        <v>329125004</v>
      </c>
    </row>
    <row r="51" spans="1:8" x14ac:dyDescent="0.2">
      <c r="A51" s="7"/>
      <c r="B51" s="7"/>
      <c r="C51" s="7"/>
      <c r="D51" s="18"/>
      <c r="E51" s="7"/>
      <c r="F51" s="7"/>
      <c r="G51" s="9"/>
      <c r="H51" s="18"/>
    </row>
    <row r="52" spans="1:8" ht="45" x14ac:dyDescent="0.2">
      <c r="A52" s="7" t="s">
        <v>45</v>
      </c>
      <c r="B52" s="7" t="s">
        <v>45</v>
      </c>
      <c r="C52" s="7" t="s">
        <v>46</v>
      </c>
      <c r="D52" s="18">
        <v>500000</v>
      </c>
      <c r="E52" s="7" t="s">
        <v>7</v>
      </c>
      <c r="F52" s="7" t="s">
        <v>4</v>
      </c>
      <c r="G52" s="9">
        <v>402</v>
      </c>
      <c r="H52" s="18">
        <v>10000000</v>
      </c>
    </row>
    <row r="53" spans="1:8" ht="30" x14ac:dyDescent="0.2">
      <c r="A53" s="7" t="s">
        <v>45</v>
      </c>
      <c r="B53" s="7" t="s">
        <v>45</v>
      </c>
      <c r="C53" s="7" t="s">
        <v>47</v>
      </c>
      <c r="D53" s="18">
        <v>100000</v>
      </c>
      <c r="E53" s="7" t="s">
        <v>7</v>
      </c>
      <c r="F53" s="7" t="s">
        <v>8</v>
      </c>
      <c r="G53" s="9">
        <v>20</v>
      </c>
      <c r="H53" s="18">
        <v>50000000</v>
      </c>
    </row>
    <row r="54" spans="1:8" ht="45" x14ac:dyDescent="0.2">
      <c r="A54" s="7" t="s">
        <v>45</v>
      </c>
      <c r="B54" s="7" t="s">
        <v>45</v>
      </c>
      <c r="C54" s="7" t="s">
        <v>48</v>
      </c>
      <c r="D54" s="18">
        <v>135000000</v>
      </c>
      <c r="E54" s="7" t="s">
        <v>13</v>
      </c>
      <c r="F54" s="7" t="s">
        <v>4</v>
      </c>
      <c r="G54" s="9">
        <v>1170</v>
      </c>
      <c r="H54" s="18">
        <v>810000000</v>
      </c>
    </row>
    <row r="55" spans="1:8" ht="15.75" thickBot="1" x14ac:dyDescent="0.25">
      <c r="A55" s="12" t="s">
        <v>144</v>
      </c>
      <c r="B55" s="12"/>
      <c r="C55" s="12"/>
      <c r="D55" s="19">
        <f>SUM(D52:D54)</f>
        <v>135600000</v>
      </c>
      <c r="E55" s="12"/>
      <c r="F55" s="12"/>
      <c r="G55" s="17">
        <f>SUM(G52:G54)</f>
        <v>1592</v>
      </c>
      <c r="H55" s="19">
        <f>SUM(H52:H54)</f>
        <v>870000000</v>
      </c>
    </row>
    <row r="56" spans="1:8" x14ac:dyDescent="0.2">
      <c r="A56" s="7"/>
      <c r="B56" s="7"/>
      <c r="C56" s="7"/>
      <c r="D56" s="18"/>
      <c r="E56" s="7"/>
      <c r="F56" s="7"/>
      <c r="G56" s="9"/>
      <c r="H56" s="18"/>
    </row>
    <row r="57" spans="1:8" ht="45" x14ac:dyDescent="0.2">
      <c r="A57" s="7" t="s">
        <v>49</v>
      </c>
      <c r="B57" s="7" t="s">
        <v>49</v>
      </c>
      <c r="C57" s="7" t="s">
        <v>50</v>
      </c>
      <c r="D57" s="18">
        <v>200000</v>
      </c>
      <c r="E57" s="7" t="s">
        <v>7</v>
      </c>
      <c r="F57" s="7" t="s">
        <v>4</v>
      </c>
      <c r="G57" s="9">
        <v>41</v>
      </c>
      <c r="H57" s="18">
        <v>7350000</v>
      </c>
    </row>
    <row r="58" spans="1:8" ht="15.75" thickBot="1" x14ac:dyDescent="0.25">
      <c r="A58" s="12" t="s">
        <v>145</v>
      </c>
      <c r="B58" s="12"/>
      <c r="C58" s="12"/>
      <c r="D58" s="19">
        <f>SUM(D57)</f>
        <v>200000</v>
      </c>
      <c r="E58" s="12"/>
      <c r="F58" s="12"/>
      <c r="G58" s="13">
        <f>SUM(G57)</f>
        <v>41</v>
      </c>
      <c r="H58" s="19">
        <f>SUM(H57)</f>
        <v>7350000</v>
      </c>
    </row>
    <row r="59" spans="1:8" x14ac:dyDescent="0.2">
      <c r="A59" s="7"/>
      <c r="B59" s="7"/>
      <c r="C59" s="7"/>
      <c r="D59" s="18"/>
      <c r="E59" s="7"/>
      <c r="F59" s="7"/>
      <c r="G59" s="9"/>
      <c r="H59" s="18"/>
    </row>
    <row r="60" spans="1:8" ht="30" x14ac:dyDescent="0.2">
      <c r="A60" s="7" t="s">
        <v>51</v>
      </c>
      <c r="B60" s="7" t="s">
        <v>51</v>
      </c>
      <c r="C60" s="7" t="s">
        <v>52</v>
      </c>
      <c r="D60" s="18">
        <v>150000</v>
      </c>
      <c r="E60" s="7" t="s">
        <v>7</v>
      </c>
      <c r="F60" s="7" t="s">
        <v>8</v>
      </c>
      <c r="G60" s="9">
        <v>48</v>
      </c>
      <c r="H60" s="18">
        <v>5425000</v>
      </c>
    </row>
    <row r="61" spans="1:8" ht="45" x14ac:dyDescent="0.2">
      <c r="A61" s="7" t="s">
        <v>51</v>
      </c>
      <c r="B61" s="7" t="s">
        <v>51</v>
      </c>
      <c r="C61" s="7" t="s">
        <v>53</v>
      </c>
      <c r="D61" s="18">
        <v>300000</v>
      </c>
      <c r="E61" s="7" t="s">
        <v>7</v>
      </c>
      <c r="F61" s="7" t="s">
        <v>4</v>
      </c>
      <c r="G61" s="9">
        <v>600</v>
      </c>
      <c r="H61" s="18">
        <v>100000000</v>
      </c>
    </row>
    <row r="62" spans="1:8" ht="30" x14ac:dyDescent="0.2">
      <c r="A62" s="7" t="s">
        <v>51</v>
      </c>
      <c r="B62" s="7" t="s">
        <v>51</v>
      </c>
      <c r="C62" s="7" t="s">
        <v>54</v>
      </c>
      <c r="D62" s="18">
        <v>100000</v>
      </c>
      <c r="E62" s="7" t="s">
        <v>7</v>
      </c>
      <c r="F62" s="7" t="s">
        <v>8</v>
      </c>
      <c r="G62" s="9">
        <v>78</v>
      </c>
      <c r="H62" s="18">
        <v>34500000</v>
      </c>
    </row>
    <row r="63" spans="1:8" ht="45" x14ac:dyDescent="0.2">
      <c r="A63" s="7" t="s">
        <v>51</v>
      </c>
      <c r="B63" s="7" t="s">
        <v>51</v>
      </c>
      <c r="C63" s="7" t="s">
        <v>55</v>
      </c>
      <c r="D63" s="18">
        <v>400000</v>
      </c>
      <c r="E63" s="7" t="s">
        <v>7</v>
      </c>
      <c r="F63" s="7" t="s">
        <v>4</v>
      </c>
      <c r="G63" s="9">
        <v>220</v>
      </c>
      <c r="H63" s="18">
        <v>30000000</v>
      </c>
    </row>
    <row r="64" spans="1:8" ht="30" x14ac:dyDescent="0.2">
      <c r="A64" s="7" t="s">
        <v>51</v>
      </c>
      <c r="B64" s="7" t="s">
        <v>51</v>
      </c>
      <c r="C64" s="7" t="s">
        <v>56</v>
      </c>
      <c r="D64" s="18">
        <v>1000000</v>
      </c>
      <c r="E64" s="7" t="s">
        <v>7</v>
      </c>
      <c r="F64" s="7" t="s">
        <v>8</v>
      </c>
      <c r="G64" s="9">
        <v>91</v>
      </c>
      <c r="H64" s="18">
        <v>6000000</v>
      </c>
    </row>
    <row r="65" spans="1:8" ht="45" x14ac:dyDescent="0.2">
      <c r="A65" s="7" t="s">
        <v>51</v>
      </c>
      <c r="B65" s="7" t="s">
        <v>51</v>
      </c>
      <c r="C65" s="7" t="s">
        <v>57</v>
      </c>
      <c r="D65" s="18">
        <v>100000</v>
      </c>
      <c r="E65" s="7" t="s">
        <v>7</v>
      </c>
      <c r="F65" s="7" t="s">
        <v>4</v>
      </c>
      <c r="G65" s="9">
        <v>152</v>
      </c>
      <c r="H65" s="18">
        <v>10000000</v>
      </c>
    </row>
    <row r="66" spans="1:8" ht="30" x14ac:dyDescent="0.2">
      <c r="A66" s="7" t="s">
        <v>51</v>
      </c>
      <c r="B66" s="7" t="s">
        <v>51</v>
      </c>
      <c r="C66" s="7" t="s">
        <v>58</v>
      </c>
      <c r="D66" s="18">
        <v>400000</v>
      </c>
      <c r="E66" s="7" t="s">
        <v>7</v>
      </c>
      <c r="F66" s="7" t="s">
        <v>8</v>
      </c>
      <c r="G66" s="9">
        <v>70</v>
      </c>
      <c r="H66" s="18">
        <v>48660864</v>
      </c>
    </row>
    <row r="67" spans="1:8" ht="45" x14ac:dyDescent="0.2">
      <c r="A67" s="7" t="s">
        <v>51</v>
      </c>
      <c r="B67" s="7" t="s">
        <v>51</v>
      </c>
      <c r="C67" s="7" t="s">
        <v>59</v>
      </c>
      <c r="D67" s="18">
        <v>500000</v>
      </c>
      <c r="E67" s="7" t="s">
        <v>7</v>
      </c>
      <c r="F67" s="7" t="s">
        <v>4</v>
      </c>
      <c r="G67" s="9">
        <v>303</v>
      </c>
      <c r="H67" s="18">
        <v>40995000</v>
      </c>
    </row>
    <row r="68" spans="1:8" ht="45" x14ac:dyDescent="0.2">
      <c r="A68" s="7" t="s">
        <v>51</v>
      </c>
      <c r="B68" s="7" t="s">
        <v>51</v>
      </c>
      <c r="C68" s="7" t="s">
        <v>60</v>
      </c>
      <c r="D68" s="18">
        <v>1000000</v>
      </c>
      <c r="E68" s="7" t="s">
        <v>7</v>
      </c>
      <c r="F68" s="7" t="s">
        <v>4</v>
      </c>
      <c r="G68" s="9">
        <v>201</v>
      </c>
      <c r="H68" s="18">
        <v>85000000</v>
      </c>
    </row>
    <row r="69" spans="1:8" ht="30" x14ac:dyDescent="0.2">
      <c r="A69" s="7" t="s">
        <v>51</v>
      </c>
      <c r="B69" s="7" t="s">
        <v>51</v>
      </c>
      <c r="C69" s="7" t="s">
        <v>61</v>
      </c>
      <c r="D69" s="18">
        <v>100000</v>
      </c>
      <c r="E69" s="7" t="s">
        <v>7</v>
      </c>
      <c r="F69" s="7" t="s">
        <v>8</v>
      </c>
      <c r="G69" s="9">
        <v>156</v>
      </c>
      <c r="H69" s="18">
        <v>6750000</v>
      </c>
    </row>
    <row r="70" spans="1:8" ht="30" x14ac:dyDescent="0.2">
      <c r="A70" s="7" t="s">
        <v>51</v>
      </c>
      <c r="B70" s="7" t="s">
        <v>51</v>
      </c>
      <c r="C70" s="7" t="s">
        <v>62</v>
      </c>
      <c r="D70" s="18">
        <v>400000</v>
      </c>
      <c r="E70" s="7" t="s">
        <v>7</v>
      </c>
      <c r="F70" s="7" t="s">
        <v>8</v>
      </c>
      <c r="G70" s="9">
        <v>67</v>
      </c>
      <c r="H70" s="18">
        <v>63000000</v>
      </c>
    </row>
    <row r="71" spans="1:8" ht="15.75" thickBot="1" x14ac:dyDescent="0.25">
      <c r="A71" s="12" t="s">
        <v>146</v>
      </c>
      <c r="B71" s="12"/>
      <c r="C71" s="12"/>
      <c r="D71" s="19">
        <f>SUM(D60:D70)</f>
        <v>4450000</v>
      </c>
      <c r="E71" s="12"/>
      <c r="F71" s="12"/>
      <c r="G71" s="17">
        <f>SUM(G60:G70)</f>
        <v>1986</v>
      </c>
      <c r="H71" s="19">
        <f>SUM(H60:H70)</f>
        <v>430330864</v>
      </c>
    </row>
    <row r="72" spans="1:8" x14ac:dyDescent="0.2">
      <c r="A72" s="7"/>
      <c r="B72" s="7"/>
      <c r="C72" s="7"/>
      <c r="D72" s="18"/>
      <c r="E72" s="7"/>
      <c r="F72" s="7"/>
      <c r="G72" s="9"/>
      <c r="H72" s="18"/>
    </row>
    <row r="73" spans="1:8" ht="45" x14ac:dyDescent="0.2">
      <c r="A73" s="7" t="s">
        <v>63</v>
      </c>
      <c r="B73" s="7" t="s">
        <v>63</v>
      </c>
      <c r="C73" s="7" t="s">
        <v>64</v>
      </c>
      <c r="D73" s="18">
        <v>200000</v>
      </c>
      <c r="E73" s="7" t="s">
        <v>3</v>
      </c>
      <c r="F73" s="7" t="s">
        <v>4</v>
      </c>
      <c r="G73" s="9">
        <v>51</v>
      </c>
      <c r="H73" s="18">
        <v>65500000</v>
      </c>
    </row>
    <row r="74" spans="1:8" ht="45" x14ac:dyDescent="0.2">
      <c r="A74" s="7" t="s">
        <v>63</v>
      </c>
      <c r="B74" s="7" t="s">
        <v>63</v>
      </c>
      <c r="C74" s="7" t="s">
        <v>65</v>
      </c>
      <c r="D74" s="18">
        <v>650000</v>
      </c>
      <c r="E74" s="7" t="s">
        <v>3</v>
      </c>
      <c r="F74" s="7" t="s">
        <v>4</v>
      </c>
      <c r="G74" s="9">
        <v>300</v>
      </c>
      <c r="H74" s="18">
        <v>37950000</v>
      </c>
    </row>
    <row r="75" spans="1:8" ht="30" x14ac:dyDescent="0.2">
      <c r="A75" s="7" t="s">
        <v>63</v>
      </c>
      <c r="B75" s="7" t="s">
        <v>63</v>
      </c>
      <c r="C75" s="7" t="s">
        <v>66</v>
      </c>
      <c r="D75" s="18">
        <v>75000</v>
      </c>
      <c r="E75" s="7" t="s">
        <v>3</v>
      </c>
      <c r="F75" s="7" t="s">
        <v>8</v>
      </c>
      <c r="G75" s="9">
        <v>36</v>
      </c>
      <c r="H75" s="18">
        <v>8370000</v>
      </c>
    </row>
    <row r="76" spans="1:8" ht="15.75" thickBot="1" x14ac:dyDescent="0.25">
      <c r="A76" s="12" t="s">
        <v>147</v>
      </c>
      <c r="B76" s="12"/>
      <c r="C76" s="12"/>
      <c r="D76" s="19">
        <f>SUM(D73:D75)</f>
        <v>925000</v>
      </c>
      <c r="E76" s="12"/>
      <c r="F76" s="12"/>
      <c r="G76" s="13">
        <f>SUM(G73:G75)</f>
        <v>387</v>
      </c>
      <c r="H76" s="19">
        <f>SUM(H73:H75)</f>
        <v>111820000</v>
      </c>
    </row>
    <row r="77" spans="1:8" x14ac:dyDescent="0.2">
      <c r="A77" s="7"/>
      <c r="B77" s="7"/>
      <c r="C77" s="7"/>
      <c r="D77" s="18"/>
      <c r="E77" s="7"/>
      <c r="F77" s="7"/>
      <c r="G77" s="9"/>
      <c r="H77" s="18"/>
    </row>
    <row r="78" spans="1:8" ht="45" x14ac:dyDescent="0.2">
      <c r="A78" s="7" t="s">
        <v>67</v>
      </c>
      <c r="B78" s="7" t="s">
        <v>67</v>
      </c>
      <c r="C78" s="7" t="s">
        <v>68</v>
      </c>
      <c r="D78" s="18">
        <v>100000</v>
      </c>
      <c r="E78" s="7" t="s">
        <v>3</v>
      </c>
      <c r="F78" s="7" t="s">
        <v>4</v>
      </c>
      <c r="G78" s="9">
        <v>71</v>
      </c>
      <c r="H78" s="18">
        <v>3780000</v>
      </c>
    </row>
    <row r="79" spans="1:8" ht="45" x14ac:dyDescent="0.2">
      <c r="A79" s="7" t="s">
        <v>67</v>
      </c>
      <c r="B79" s="7" t="s">
        <v>67</v>
      </c>
      <c r="C79" s="7" t="s">
        <v>69</v>
      </c>
      <c r="D79" s="18">
        <v>250000</v>
      </c>
      <c r="E79" s="7" t="s">
        <v>3</v>
      </c>
      <c r="F79" s="7" t="s">
        <v>4</v>
      </c>
      <c r="G79" s="9">
        <v>38</v>
      </c>
      <c r="H79" s="18">
        <v>3726000</v>
      </c>
    </row>
    <row r="80" spans="1:8" ht="30" x14ac:dyDescent="0.2">
      <c r="A80" s="7" t="s">
        <v>67</v>
      </c>
      <c r="B80" s="7" t="s">
        <v>67</v>
      </c>
      <c r="C80" s="7" t="s">
        <v>70</v>
      </c>
      <c r="D80" s="18">
        <v>50000</v>
      </c>
      <c r="E80" s="7" t="s">
        <v>3</v>
      </c>
      <c r="F80" s="7" t="s">
        <v>8</v>
      </c>
      <c r="G80" s="9">
        <v>64</v>
      </c>
      <c r="H80" s="18">
        <v>2645000</v>
      </c>
    </row>
    <row r="81" spans="1:8" ht="45" x14ac:dyDescent="0.2">
      <c r="A81" s="7" t="s">
        <v>67</v>
      </c>
      <c r="B81" s="7" t="s">
        <v>67</v>
      </c>
      <c r="C81" s="7" t="s">
        <v>71</v>
      </c>
      <c r="D81" s="18">
        <v>100000</v>
      </c>
      <c r="E81" s="7" t="s">
        <v>3</v>
      </c>
      <c r="F81" s="7" t="s">
        <v>4</v>
      </c>
      <c r="G81" s="9">
        <v>27</v>
      </c>
      <c r="H81" s="18">
        <v>15081750</v>
      </c>
    </row>
    <row r="82" spans="1:8" ht="15.75" thickBot="1" x14ac:dyDescent="0.25">
      <c r="A82" s="12" t="s">
        <v>148</v>
      </c>
      <c r="B82" s="12"/>
      <c r="C82" s="12"/>
      <c r="D82" s="19">
        <f>SUM(D78:D81)</f>
        <v>500000</v>
      </c>
      <c r="E82" s="12"/>
      <c r="F82" s="12"/>
      <c r="G82" s="13">
        <f>SUM(G78:G81)</f>
        <v>200</v>
      </c>
      <c r="H82" s="19">
        <f>SUM(H78:H81)</f>
        <v>25232750</v>
      </c>
    </row>
    <row r="83" spans="1:8" x14ac:dyDescent="0.2">
      <c r="A83" s="7"/>
      <c r="B83" s="7"/>
      <c r="C83" s="7"/>
      <c r="D83" s="18"/>
      <c r="E83" s="7"/>
      <c r="F83" s="7"/>
      <c r="G83" s="9"/>
      <c r="H83" s="18"/>
    </row>
    <row r="84" spans="1:8" x14ac:dyDescent="0.2">
      <c r="A84" s="7" t="s">
        <v>72</v>
      </c>
      <c r="B84" s="7" t="s">
        <v>72</v>
      </c>
      <c r="C84" s="7" t="s">
        <v>73</v>
      </c>
      <c r="D84" s="18">
        <v>300000</v>
      </c>
      <c r="E84" s="7" t="s">
        <v>7</v>
      </c>
      <c r="F84" s="7" t="s">
        <v>74</v>
      </c>
      <c r="G84" s="9">
        <v>80</v>
      </c>
      <c r="H84" s="18">
        <v>7930000</v>
      </c>
    </row>
    <row r="85" spans="1:8" ht="30" x14ac:dyDescent="0.2">
      <c r="A85" s="7" t="s">
        <v>72</v>
      </c>
      <c r="B85" s="7" t="s">
        <v>72</v>
      </c>
      <c r="C85" s="7" t="s">
        <v>75</v>
      </c>
      <c r="D85" s="18">
        <v>300000</v>
      </c>
      <c r="E85" s="7" t="s">
        <v>7</v>
      </c>
      <c r="F85" s="7" t="s">
        <v>8</v>
      </c>
      <c r="G85" s="9">
        <v>54</v>
      </c>
      <c r="H85" s="18">
        <v>12018000</v>
      </c>
    </row>
    <row r="86" spans="1:8" ht="15.75" thickBot="1" x14ac:dyDescent="0.25">
      <c r="A86" s="12" t="s">
        <v>149</v>
      </c>
      <c r="B86" s="12"/>
      <c r="C86" s="12"/>
      <c r="D86" s="19">
        <f>SUM(D84:D85)</f>
        <v>600000</v>
      </c>
      <c r="E86" s="12"/>
      <c r="F86" s="12"/>
      <c r="G86" s="13">
        <f>SUM(G84:G85)</f>
        <v>134</v>
      </c>
      <c r="H86" s="19">
        <f>SUM(H84:H85)</f>
        <v>19948000</v>
      </c>
    </row>
    <row r="87" spans="1:8" x14ac:dyDescent="0.2">
      <c r="A87" s="7"/>
      <c r="B87" s="7"/>
      <c r="C87" s="7"/>
      <c r="D87" s="18"/>
      <c r="E87" s="7"/>
      <c r="F87" s="7"/>
      <c r="G87" s="9"/>
      <c r="H87" s="18"/>
    </row>
    <row r="88" spans="1:8" ht="30" x14ac:dyDescent="0.2">
      <c r="A88" s="7" t="s">
        <v>76</v>
      </c>
      <c r="B88" s="7" t="s">
        <v>76</v>
      </c>
      <c r="C88" s="7" t="s">
        <v>77</v>
      </c>
      <c r="D88" s="18">
        <v>200000</v>
      </c>
      <c r="E88" s="7" t="s">
        <v>7</v>
      </c>
      <c r="F88" s="7" t="s">
        <v>8</v>
      </c>
      <c r="G88" s="9">
        <v>63</v>
      </c>
      <c r="H88" s="18">
        <v>34634500</v>
      </c>
    </row>
    <row r="89" spans="1:8" ht="30" x14ac:dyDescent="0.2">
      <c r="A89" s="7" t="s">
        <v>76</v>
      </c>
      <c r="B89" s="7" t="s">
        <v>76</v>
      </c>
      <c r="C89" s="7" t="s">
        <v>78</v>
      </c>
      <c r="D89" s="18">
        <v>500000</v>
      </c>
      <c r="E89" s="7" t="s">
        <v>7</v>
      </c>
      <c r="F89" s="7" t="s">
        <v>8</v>
      </c>
      <c r="G89" s="9">
        <v>250</v>
      </c>
      <c r="H89" s="18">
        <v>18824842</v>
      </c>
    </row>
    <row r="90" spans="1:8" ht="15.75" thickBot="1" x14ac:dyDescent="0.25">
      <c r="A90" s="12" t="s">
        <v>150</v>
      </c>
      <c r="B90" s="12"/>
      <c r="C90" s="12"/>
      <c r="D90" s="19">
        <f>SUM(D88:D89)</f>
        <v>700000</v>
      </c>
      <c r="E90" s="12"/>
      <c r="F90" s="12"/>
      <c r="G90" s="13">
        <f>SUM(G88:G89)</f>
        <v>313</v>
      </c>
      <c r="H90" s="19">
        <f>SUM(H88:H89)</f>
        <v>53459342</v>
      </c>
    </row>
    <row r="91" spans="1:8" x14ac:dyDescent="0.2">
      <c r="A91" s="7"/>
      <c r="B91" s="7"/>
      <c r="C91" s="7"/>
      <c r="D91" s="18"/>
      <c r="E91" s="7"/>
      <c r="F91" s="7"/>
      <c r="G91" s="9"/>
      <c r="H91" s="18"/>
    </row>
    <row r="92" spans="1:8" ht="45" x14ac:dyDescent="0.2">
      <c r="A92" s="7" t="s">
        <v>79</v>
      </c>
      <c r="B92" s="7" t="s">
        <v>79</v>
      </c>
      <c r="C92" s="7" t="s">
        <v>80</v>
      </c>
      <c r="D92" s="18">
        <v>150000</v>
      </c>
      <c r="E92" s="7" t="s">
        <v>3</v>
      </c>
      <c r="F92" s="7" t="s">
        <v>4</v>
      </c>
      <c r="G92" s="9">
        <v>80</v>
      </c>
      <c r="H92" s="18">
        <v>16000000</v>
      </c>
    </row>
    <row r="93" spans="1:8" ht="30" x14ac:dyDescent="0.2">
      <c r="A93" s="7" t="s">
        <v>79</v>
      </c>
      <c r="B93" s="7" t="s">
        <v>79</v>
      </c>
      <c r="C93" s="7" t="s">
        <v>81</v>
      </c>
      <c r="D93" s="18">
        <v>250000</v>
      </c>
      <c r="E93" s="7" t="s">
        <v>3</v>
      </c>
      <c r="F93" s="7" t="s">
        <v>8</v>
      </c>
      <c r="G93" s="9">
        <v>92</v>
      </c>
      <c r="H93" s="18">
        <v>15331400</v>
      </c>
    </row>
    <row r="94" spans="1:8" ht="45" x14ac:dyDescent="0.2">
      <c r="A94" s="7" t="s">
        <v>79</v>
      </c>
      <c r="B94" s="7" t="s">
        <v>79</v>
      </c>
      <c r="C94" s="7" t="s">
        <v>82</v>
      </c>
      <c r="D94" s="18">
        <v>200000</v>
      </c>
      <c r="E94" s="7" t="s">
        <v>3</v>
      </c>
      <c r="F94" s="7" t="s">
        <v>4</v>
      </c>
      <c r="G94" s="9">
        <v>135</v>
      </c>
      <c r="H94" s="18">
        <v>17250000</v>
      </c>
    </row>
    <row r="95" spans="1:8" ht="30" x14ac:dyDescent="0.2">
      <c r="A95" s="7" t="s">
        <v>79</v>
      </c>
      <c r="B95" s="7" t="s">
        <v>79</v>
      </c>
      <c r="C95" s="7" t="s">
        <v>83</v>
      </c>
      <c r="D95" s="18">
        <v>150000</v>
      </c>
      <c r="E95" s="7" t="s">
        <v>3</v>
      </c>
      <c r="F95" s="7" t="s">
        <v>8</v>
      </c>
      <c r="G95" s="9">
        <v>155</v>
      </c>
      <c r="H95" s="18">
        <v>23000000</v>
      </c>
    </row>
    <row r="96" spans="1:8" ht="45" x14ac:dyDescent="0.2">
      <c r="A96" s="7" t="s">
        <v>79</v>
      </c>
      <c r="B96" s="7" t="s">
        <v>79</v>
      </c>
      <c r="C96" s="7" t="s">
        <v>84</v>
      </c>
      <c r="D96" s="18">
        <v>300000</v>
      </c>
      <c r="E96" s="7" t="s">
        <v>3</v>
      </c>
      <c r="F96" s="7" t="s">
        <v>4</v>
      </c>
      <c r="G96" s="9">
        <v>88</v>
      </c>
      <c r="H96" s="18">
        <v>26110000</v>
      </c>
    </row>
    <row r="97" spans="1:8" ht="30" x14ac:dyDescent="0.2">
      <c r="A97" s="7" t="s">
        <v>79</v>
      </c>
      <c r="B97" s="7" t="s">
        <v>79</v>
      </c>
      <c r="C97" s="7" t="s">
        <v>85</v>
      </c>
      <c r="D97" s="18">
        <v>200000</v>
      </c>
      <c r="E97" s="7" t="s">
        <v>3</v>
      </c>
      <c r="F97" s="7" t="s">
        <v>8</v>
      </c>
      <c r="G97" s="9">
        <v>58</v>
      </c>
      <c r="H97" s="18">
        <v>49650000</v>
      </c>
    </row>
    <row r="98" spans="1:8" ht="15.75" thickBot="1" x14ac:dyDescent="0.25">
      <c r="A98" s="12" t="s">
        <v>151</v>
      </c>
      <c r="B98" s="12"/>
      <c r="C98" s="12"/>
      <c r="D98" s="19">
        <f>SUM(D92:D97)</f>
        <v>1250000</v>
      </c>
      <c r="E98" s="12"/>
      <c r="F98" s="12"/>
      <c r="G98" s="13">
        <f>SUM(G92:G97)</f>
        <v>608</v>
      </c>
      <c r="H98" s="19">
        <f>SUM(H92:H97)</f>
        <v>147341400</v>
      </c>
    </row>
    <row r="99" spans="1:8" x14ac:dyDescent="0.2">
      <c r="A99" s="7"/>
      <c r="B99" s="7"/>
      <c r="C99" s="7"/>
      <c r="D99" s="18"/>
      <c r="E99" s="7"/>
      <c r="F99" s="7"/>
      <c r="G99" s="9"/>
      <c r="H99" s="18"/>
    </row>
    <row r="100" spans="1:8" ht="45" x14ac:dyDescent="0.2">
      <c r="A100" s="7" t="s">
        <v>86</v>
      </c>
      <c r="B100" s="7" t="s">
        <v>86</v>
      </c>
      <c r="C100" s="7" t="s">
        <v>87</v>
      </c>
      <c r="D100" s="18">
        <v>50000</v>
      </c>
      <c r="E100" s="7" t="s">
        <v>7</v>
      </c>
      <c r="F100" s="7" t="s">
        <v>4</v>
      </c>
      <c r="G100" s="9">
        <v>22</v>
      </c>
      <c r="H100" s="18">
        <v>7675000</v>
      </c>
    </row>
    <row r="101" spans="1:8" ht="15.75" thickBot="1" x14ac:dyDescent="0.25">
      <c r="A101" s="12" t="s">
        <v>152</v>
      </c>
      <c r="B101" s="12"/>
      <c r="C101" s="12"/>
      <c r="D101" s="19">
        <f>SUM(D100)</f>
        <v>50000</v>
      </c>
      <c r="E101" s="12"/>
      <c r="F101" s="12"/>
      <c r="G101" s="13">
        <f>SUM(G100)</f>
        <v>22</v>
      </c>
      <c r="H101" s="19">
        <f>SUM(H100)</f>
        <v>7675000</v>
      </c>
    </row>
    <row r="102" spans="1:8" x14ac:dyDescent="0.2">
      <c r="A102" s="7"/>
      <c r="B102" s="7"/>
      <c r="C102" s="7"/>
      <c r="D102" s="18"/>
      <c r="E102" s="7"/>
      <c r="F102" s="7"/>
      <c r="G102" s="9"/>
      <c r="H102" s="18"/>
    </row>
    <row r="103" spans="1:8" ht="30" x14ac:dyDescent="0.2">
      <c r="A103" s="7" t="s">
        <v>88</v>
      </c>
      <c r="B103" s="7" t="s">
        <v>88</v>
      </c>
      <c r="C103" s="7" t="s">
        <v>89</v>
      </c>
      <c r="D103" s="18">
        <v>300000</v>
      </c>
      <c r="E103" s="7" t="s">
        <v>7</v>
      </c>
      <c r="F103" s="7" t="s">
        <v>8</v>
      </c>
      <c r="G103" s="9">
        <v>69</v>
      </c>
      <c r="H103" s="18">
        <v>3300000</v>
      </c>
    </row>
    <row r="104" spans="1:8" ht="45" x14ac:dyDescent="0.2">
      <c r="A104" s="7" t="s">
        <v>88</v>
      </c>
      <c r="B104" s="7" t="s">
        <v>88</v>
      </c>
      <c r="C104" s="7" t="s">
        <v>90</v>
      </c>
      <c r="D104" s="18">
        <v>50000</v>
      </c>
      <c r="E104" s="7" t="s">
        <v>7</v>
      </c>
      <c r="F104" s="7" t="s">
        <v>4</v>
      </c>
      <c r="G104" s="9">
        <v>50</v>
      </c>
      <c r="H104" s="18">
        <v>5950000</v>
      </c>
    </row>
    <row r="105" spans="1:8" ht="45" x14ac:dyDescent="0.2">
      <c r="A105" s="7" t="s">
        <v>88</v>
      </c>
      <c r="B105" s="7" t="s">
        <v>88</v>
      </c>
      <c r="C105" s="7" t="s">
        <v>91</v>
      </c>
      <c r="D105" s="18">
        <v>600000</v>
      </c>
      <c r="E105" s="7" t="s">
        <v>7</v>
      </c>
      <c r="F105" s="7" t="s">
        <v>4</v>
      </c>
      <c r="G105" s="9">
        <v>165</v>
      </c>
      <c r="H105" s="18">
        <v>80000000</v>
      </c>
    </row>
    <row r="106" spans="1:8" ht="15.75" thickBot="1" x14ac:dyDescent="0.25">
      <c r="A106" s="12" t="s">
        <v>153</v>
      </c>
      <c r="B106" s="12"/>
      <c r="C106" s="12"/>
      <c r="D106" s="19">
        <f>SUM(D103:D105)</f>
        <v>950000</v>
      </c>
      <c r="E106" s="12"/>
      <c r="F106" s="12"/>
      <c r="G106" s="13">
        <f>SUM(G103:G105)</f>
        <v>284</v>
      </c>
      <c r="H106" s="19">
        <f>SUM(H103:H105)</f>
        <v>89250000</v>
      </c>
    </row>
    <row r="107" spans="1:8" x14ac:dyDescent="0.2">
      <c r="A107" s="7"/>
      <c r="B107" s="7"/>
      <c r="C107" s="7"/>
      <c r="D107" s="18"/>
      <c r="E107" s="7"/>
      <c r="F107" s="7"/>
      <c r="G107" s="9"/>
      <c r="H107" s="18"/>
    </row>
    <row r="108" spans="1:8" ht="30" x14ac:dyDescent="0.2">
      <c r="A108" s="7" t="s">
        <v>92</v>
      </c>
      <c r="B108" s="7" t="s">
        <v>92</v>
      </c>
      <c r="C108" s="7" t="s">
        <v>93</v>
      </c>
      <c r="D108" s="18">
        <v>100000</v>
      </c>
      <c r="E108" s="7" t="s">
        <v>3</v>
      </c>
      <c r="F108" s="7" t="s">
        <v>8</v>
      </c>
      <c r="G108" s="9">
        <v>30</v>
      </c>
      <c r="H108" s="18">
        <v>5157000</v>
      </c>
    </row>
    <row r="109" spans="1:8" ht="15.75" thickBot="1" x14ac:dyDescent="0.25">
      <c r="A109" s="12" t="s">
        <v>154</v>
      </c>
      <c r="B109" s="12"/>
      <c r="C109" s="12"/>
      <c r="D109" s="19">
        <f>SUM(D108)</f>
        <v>100000</v>
      </c>
      <c r="E109" s="12"/>
      <c r="F109" s="12"/>
      <c r="G109" s="13">
        <f>SUM(G108)</f>
        <v>30</v>
      </c>
      <c r="H109" s="19">
        <f>SUM(H108)</f>
        <v>5157000</v>
      </c>
    </row>
    <row r="110" spans="1:8" x14ac:dyDescent="0.2">
      <c r="A110" s="7"/>
      <c r="B110" s="7"/>
      <c r="C110" s="7"/>
      <c r="D110" s="18"/>
      <c r="E110" s="7"/>
      <c r="F110" s="7"/>
      <c r="G110" s="9"/>
      <c r="H110" s="18"/>
    </row>
    <row r="111" spans="1:8" x14ac:dyDescent="0.2">
      <c r="A111" s="7" t="s">
        <v>94</v>
      </c>
      <c r="B111" s="7" t="s">
        <v>94</v>
      </c>
      <c r="C111" s="7" t="s">
        <v>95</v>
      </c>
      <c r="D111" s="18">
        <v>200000</v>
      </c>
      <c r="E111" s="7" t="s">
        <v>7</v>
      </c>
      <c r="F111" s="7" t="s">
        <v>96</v>
      </c>
      <c r="G111" s="9">
        <v>32</v>
      </c>
      <c r="H111" s="18">
        <v>13000200</v>
      </c>
    </row>
    <row r="112" spans="1:8" ht="15.75" thickBot="1" x14ac:dyDescent="0.25">
      <c r="A112" s="12" t="s">
        <v>155</v>
      </c>
      <c r="B112" s="12"/>
      <c r="C112" s="12"/>
      <c r="D112" s="19">
        <f>SUM(D111)</f>
        <v>200000</v>
      </c>
      <c r="E112" s="12"/>
      <c r="F112" s="12"/>
      <c r="G112" s="13">
        <f>SUM(G111)</f>
        <v>32</v>
      </c>
      <c r="H112" s="19">
        <f>SUM(H111)</f>
        <v>13000200</v>
      </c>
    </row>
    <row r="113" spans="1:8" x14ac:dyDescent="0.2">
      <c r="A113" s="7"/>
      <c r="B113" s="7"/>
      <c r="C113" s="7"/>
      <c r="D113" s="18"/>
      <c r="E113" s="7"/>
      <c r="F113" s="7"/>
      <c r="G113" s="9"/>
      <c r="H113" s="18"/>
    </row>
    <row r="114" spans="1:8" ht="45" x14ac:dyDescent="0.2">
      <c r="A114" s="7" t="s">
        <v>97</v>
      </c>
      <c r="B114" s="7" t="s">
        <v>97</v>
      </c>
      <c r="C114" s="7" t="s">
        <v>98</v>
      </c>
      <c r="D114" s="18">
        <v>950000</v>
      </c>
      <c r="E114" s="7" t="s">
        <v>3</v>
      </c>
      <c r="F114" s="7" t="s">
        <v>4</v>
      </c>
      <c r="G114" s="9">
        <v>130</v>
      </c>
      <c r="H114" s="18">
        <v>64300000</v>
      </c>
    </row>
    <row r="115" spans="1:8" ht="45" x14ac:dyDescent="0.2">
      <c r="A115" s="7" t="s">
        <v>97</v>
      </c>
      <c r="B115" s="7" t="s">
        <v>97</v>
      </c>
      <c r="C115" s="7" t="s">
        <v>99</v>
      </c>
      <c r="D115" s="18">
        <v>500000</v>
      </c>
      <c r="E115" s="7" t="s">
        <v>3</v>
      </c>
      <c r="F115" s="7" t="s">
        <v>4</v>
      </c>
      <c r="G115" s="9">
        <v>250</v>
      </c>
      <c r="H115" s="18">
        <v>53000000</v>
      </c>
    </row>
    <row r="116" spans="1:8" ht="15.75" thickBot="1" x14ac:dyDescent="0.25">
      <c r="A116" s="12" t="s">
        <v>156</v>
      </c>
      <c r="B116" s="12"/>
      <c r="C116" s="12"/>
      <c r="D116" s="19">
        <f>SUM(D114:D115)</f>
        <v>1450000</v>
      </c>
      <c r="E116" s="12"/>
      <c r="F116" s="12"/>
      <c r="G116" s="13">
        <f>SUM(G114:G115)</f>
        <v>380</v>
      </c>
      <c r="H116" s="19">
        <f>SUM(H114:H115)</f>
        <v>117300000</v>
      </c>
    </row>
    <row r="117" spans="1:8" x14ac:dyDescent="0.2">
      <c r="A117" s="7"/>
      <c r="B117" s="7"/>
      <c r="C117" s="7"/>
      <c r="D117" s="18"/>
      <c r="E117" s="7"/>
      <c r="F117" s="7"/>
      <c r="G117" s="9"/>
      <c r="H117" s="18"/>
    </row>
    <row r="118" spans="1:8" ht="30" x14ac:dyDescent="0.2">
      <c r="A118" s="7" t="s">
        <v>100</v>
      </c>
      <c r="B118" s="7" t="s">
        <v>100</v>
      </c>
      <c r="C118" s="7" t="s">
        <v>101</v>
      </c>
      <c r="D118" s="18">
        <v>100000</v>
      </c>
      <c r="E118" s="7" t="s">
        <v>7</v>
      </c>
      <c r="F118" s="7" t="s">
        <v>8</v>
      </c>
      <c r="G118" s="9">
        <v>89</v>
      </c>
      <c r="H118" s="18">
        <v>5900000</v>
      </c>
    </row>
    <row r="119" spans="1:8" ht="30" x14ac:dyDescent="0.2">
      <c r="A119" s="7" t="s">
        <v>100</v>
      </c>
      <c r="B119" s="7" t="s">
        <v>100</v>
      </c>
      <c r="C119" s="7" t="s">
        <v>102</v>
      </c>
      <c r="D119" s="18">
        <v>200000</v>
      </c>
      <c r="E119" s="7" t="s">
        <v>7</v>
      </c>
      <c r="F119" s="7" t="s">
        <v>8</v>
      </c>
      <c r="G119" s="9">
        <v>277</v>
      </c>
      <c r="H119" s="18">
        <v>39063000</v>
      </c>
    </row>
    <row r="120" spans="1:8" ht="15.75" thickBot="1" x14ac:dyDescent="0.25">
      <c r="A120" s="12" t="s">
        <v>157</v>
      </c>
      <c r="B120" s="12"/>
      <c r="C120" s="12"/>
      <c r="D120" s="19">
        <f>SUM(D118:D119)</f>
        <v>300000</v>
      </c>
      <c r="E120" s="12"/>
      <c r="F120" s="12"/>
      <c r="G120" s="13">
        <f>SUM(G118:G119)</f>
        <v>366</v>
      </c>
      <c r="H120" s="19">
        <f>SUM(H118:H119)</f>
        <v>44963000</v>
      </c>
    </row>
    <row r="121" spans="1:8" x14ac:dyDescent="0.2">
      <c r="A121" s="7"/>
      <c r="B121" s="7"/>
      <c r="C121" s="7"/>
      <c r="D121" s="18"/>
      <c r="E121" s="7"/>
      <c r="F121" s="7"/>
      <c r="G121" s="9"/>
      <c r="H121" s="18"/>
    </row>
    <row r="122" spans="1:8" ht="45" x14ac:dyDescent="0.2">
      <c r="A122" s="7" t="s">
        <v>103</v>
      </c>
      <c r="B122" s="7" t="s">
        <v>103</v>
      </c>
      <c r="C122" s="7" t="s">
        <v>104</v>
      </c>
      <c r="D122" s="18">
        <v>75000</v>
      </c>
      <c r="E122" s="7" t="s">
        <v>7</v>
      </c>
      <c r="F122" s="7" t="s">
        <v>4</v>
      </c>
      <c r="G122" s="9">
        <v>60</v>
      </c>
      <c r="H122" s="18">
        <v>4452620</v>
      </c>
    </row>
    <row r="123" spans="1:8" ht="30" x14ac:dyDescent="0.2">
      <c r="A123" s="7" t="s">
        <v>103</v>
      </c>
      <c r="B123" s="7" t="s">
        <v>103</v>
      </c>
      <c r="C123" s="7" t="s">
        <v>105</v>
      </c>
      <c r="D123" s="18">
        <v>500000</v>
      </c>
      <c r="E123" s="7" t="s">
        <v>7</v>
      </c>
      <c r="F123" s="7" t="s">
        <v>8</v>
      </c>
      <c r="G123" s="9">
        <v>94</v>
      </c>
      <c r="H123" s="18">
        <v>81078276</v>
      </c>
    </row>
    <row r="124" spans="1:8" ht="15.75" thickBot="1" x14ac:dyDescent="0.25">
      <c r="A124" s="12" t="s">
        <v>158</v>
      </c>
      <c r="B124" s="12"/>
      <c r="C124" s="12"/>
      <c r="D124" s="19">
        <f>SUM(D122:D123)</f>
        <v>575000</v>
      </c>
      <c r="E124" s="12"/>
      <c r="F124" s="12"/>
      <c r="G124" s="13">
        <f>SUM(G122:G123)</f>
        <v>154</v>
      </c>
      <c r="H124" s="19">
        <f>SUM(H122:H123)</f>
        <v>85530896</v>
      </c>
    </row>
    <row r="125" spans="1:8" x14ac:dyDescent="0.2">
      <c r="A125" s="7"/>
      <c r="B125" s="7"/>
      <c r="C125" s="7"/>
      <c r="D125" s="18"/>
      <c r="E125" s="7"/>
      <c r="F125" s="7"/>
      <c r="G125" s="9"/>
      <c r="H125" s="18"/>
    </row>
    <row r="126" spans="1:8" ht="30" x14ac:dyDescent="0.2">
      <c r="A126" s="7" t="s">
        <v>106</v>
      </c>
      <c r="B126" s="7" t="s">
        <v>106</v>
      </c>
      <c r="C126" s="7" t="s">
        <v>107</v>
      </c>
      <c r="D126" s="18">
        <v>300000</v>
      </c>
      <c r="E126" s="7" t="s">
        <v>7</v>
      </c>
      <c r="F126" s="7" t="s">
        <v>8</v>
      </c>
      <c r="G126" s="9">
        <v>73</v>
      </c>
      <c r="H126" s="18">
        <v>11600000</v>
      </c>
    </row>
    <row r="127" spans="1:8" ht="15.75" thickBot="1" x14ac:dyDescent="0.25">
      <c r="A127" s="12" t="s">
        <v>159</v>
      </c>
      <c r="B127" s="12"/>
      <c r="C127" s="12"/>
      <c r="D127" s="19">
        <f>SUM(D126)</f>
        <v>300000</v>
      </c>
      <c r="E127" s="12"/>
      <c r="F127" s="12"/>
      <c r="G127" s="13">
        <f>SUM(G126)</f>
        <v>73</v>
      </c>
      <c r="H127" s="19">
        <f>SUM(H126)</f>
        <v>11600000</v>
      </c>
    </row>
    <row r="128" spans="1:8" x14ac:dyDescent="0.2">
      <c r="A128" s="7"/>
      <c r="B128" s="7"/>
      <c r="C128" s="7"/>
      <c r="D128" s="18"/>
      <c r="E128" s="7"/>
      <c r="F128" s="7"/>
      <c r="G128" s="9"/>
      <c r="H128" s="18"/>
    </row>
    <row r="129" spans="1:9" ht="30" x14ac:dyDescent="0.2">
      <c r="A129" s="7" t="s">
        <v>108</v>
      </c>
      <c r="B129" s="7" t="s">
        <v>108</v>
      </c>
      <c r="C129" s="7" t="s">
        <v>109</v>
      </c>
      <c r="D129" s="18">
        <v>100000</v>
      </c>
      <c r="E129" s="7" t="s">
        <v>7</v>
      </c>
      <c r="F129" s="7" t="s">
        <v>8</v>
      </c>
      <c r="G129" s="9">
        <v>0</v>
      </c>
      <c r="H129" s="18">
        <v>46770000</v>
      </c>
    </row>
    <row r="130" spans="1:9" ht="45" x14ac:dyDescent="0.2">
      <c r="A130" s="7" t="s">
        <v>108</v>
      </c>
      <c r="B130" s="7" t="s">
        <v>108</v>
      </c>
      <c r="C130" s="7" t="s">
        <v>110</v>
      </c>
      <c r="D130" s="18">
        <v>65000000</v>
      </c>
      <c r="E130" s="7" t="s">
        <v>13</v>
      </c>
      <c r="F130" s="7" t="s">
        <v>4</v>
      </c>
      <c r="G130" s="9">
        <v>500</v>
      </c>
      <c r="H130" s="18">
        <v>900000000</v>
      </c>
    </row>
    <row r="131" spans="1:9" ht="30" x14ac:dyDescent="0.2">
      <c r="A131" s="7" t="s">
        <v>108</v>
      </c>
      <c r="B131" s="7" t="s">
        <v>108</v>
      </c>
      <c r="C131" s="7" t="s">
        <v>111</v>
      </c>
      <c r="D131" s="18">
        <v>250000</v>
      </c>
      <c r="E131" s="7" t="s">
        <v>7</v>
      </c>
      <c r="F131" s="7" t="s">
        <v>8</v>
      </c>
      <c r="G131" s="9">
        <v>78</v>
      </c>
      <c r="H131" s="18">
        <v>8651050</v>
      </c>
    </row>
    <row r="132" spans="1:9" ht="30" x14ac:dyDescent="0.2">
      <c r="A132" s="7" t="s">
        <v>108</v>
      </c>
      <c r="B132" s="7" t="s">
        <v>108</v>
      </c>
      <c r="C132" s="7" t="s">
        <v>112</v>
      </c>
      <c r="D132" s="18">
        <v>300000</v>
      </c>
      <c r="E132" s="7" t="s">
        <v>7</v>
      </c>
      <c r="F132" s="7" t="s">
        <v>8</v>
      </c>
      <c r="G132" s="9">
        <v>203</v>
      </c>
      <c r="H132" s="18">
        <v>37900000</v>
      </c>
    </row>
    <row r="133" spans="1:9" ht="30" x14ac:dyDescent="0.2">
      <c r="A133" s="7" t="s">
        <v>108</v>
      </c>
      <c r="B133" s="7" t="s">
        <v>108</v>
      </c>
      <c r="C133" s="7" t="s">
        <v>113</v>
      </c>
      <c r="D133" s="18">
        <v>200000</v>
      </c>
      <c r="E133" s="7" t="s">
        <v>7</v>
      </c>
      <c r="F133" s="7" t="s">
        <v>8</v>
      </c>
      <c r="G133" s="9">
        <v>142</v>
      </c>
      <c r="H133" s="18">
        <v>37350000</v>
      </c>
    </row>
    <row r="134" spans="1:9" ht="45" x14ac:dyDescent="0.2">
      <c r="A134" s="7" t="s">
        <v>108</v>
      </c>
      <c r="B134" s="7" t="s">
        <v>108</v>
      </c>
      <c r="C134" s="7" t="s">
        <v>114</v>
      </c>
      <c r="D134" s="18">
        <v>500000</v>
      </c>
      <c r="E134" s="7" t="s">
        <v>7</v>
      </c>
      <c r="F134" s="7" t="s">
        <v>4</v>
      </c>
      <c r="G134" s="9">
        <v>240</v>
      </c>
      <c r="H134" s="18">
        <v>231000000</v>
      </c>
    </row>
    <row r="135" spans="1:9" ht="45" x14ac:dyDescent="0.2">
      <c r="A135" s="7" t="s">
        <v>108</v>
      </c>
      <c r="B135" s="7" t="s">
        <v>108</v>
      </c>
      <c r="C135" s="7" t="s">
        <v>115</v>
      </c>
      <c r="D135" s="18">
        <v>750000</v>
      </c>
      <c r="E135" s="7" t="s">
        <v>7</v>
      </c>
      <c r="F135" s="7" t="s">
        <v>4</v>
      </c>
      <c r="G135" s="9">
        <v>470</v>
      </c>
      <c r="H135" s="18">
        <v>200000000</v>
      </c>
      <c r="I135" s="2"/>
    </row>
    <row r="136" spans="1:9" ht="45" x14ac:dyDescent="0.2">
      <c r="A136" s="7" t="s">
        <v>108</v>
      </c>
      <c r="B136" s="7" t="s">
        <v>108</v>
      </c>
      <c r="C136" s="7" t="s">
        <v>116</v>
      </c>
      <c r="D136" s="18">
        <v>100000</v>
      </c>
      <c r="E136" s="7" t="s">
        <v>7</v>
      </c>
      <c r="F136" s="7" t="s">
        <v>4</v>
      </c>
      <c r="G136" s="9">
        <v>80</v>
      </c>
      <c r="H136" s="18">
        <v>35000000</v>
      </c>
      <c r="I136" s="2"/>
    </row>
    <row r="137" spans="1:9" ht="15.75" thickBot="1" x14ac:dyDescent="0.25">
      <c r="A137" s="12" t="s">
        <v>163</v>
      </c>
      <c r="B137" s="12"/>
      <c r="C137" s="12"/>
      <c r="D137" s="19">
        <f>SUM(D129:D136)</f>
        <v>67200000</v>
      </c>
      <c r="E137" s="12"/>
      <c r="F137" s="12"/>
      <c r="G137" s="17">
        <f>SUM(G129:G136)</f>
        <v>1713</v>
      </c>
      <c r="H137" s="19">
        <f>SUM(H129:H136)</f>
        <v>1496671050</v>
      </c>
      <c r="I137" s="2"/>
    </row>
    <row r="138" spans="1:9" x14ac:dyDescent="0.2">
      <c r="A138" s="7"/>
      <c r="B138" s="7"/>
      <c r="C138" s="7"/>
      <c r="D138" s="18"/>
      <c r="E138" s="7"/>
      <c r="F138" s="7"/>
      <c r="G138" s="9"/>
      <c r="H138" s="18"/>
      <c r="I138" s="2"/>
    </row>
    <row r="139" spans="1:9" ht="45" x14ac:dyDescent="0.25">
      <c r="A139" s="7" t="s">
        <v>117</v>
      </c>
      <c r="B139" s="7" t="s">
        <v>117</v>
      </c>
      <c r="C139" s="7" t="s">
        <v>118</v>
      </c>
      <c r="D139" s="18">
        <v>1000000</v>
      </c>
      <c r="E139" s="7" t="s">
        <v>3</v>
      </c>
      <c r="F139" s="7" t="s">
        <v>4</v>
      </c>
      <c r="G139" s="9">
        <v>389</v>
      </c>
      <c r="H139" s="18">
        <v>107200000</v>
      </c>
      <c r="I139" s="3"/>
    </row>
    <row r="140" spans="1:9" ht="45" x14ac:dyDescent="0.25">
      <c r="A140" s="7" t="s">
        <v>117</v>
      </c>
      <c r="B140" s="7" t="s">
        <v>117</v>
      </c>
      <c r="C140" s="7" t="s">
        <v>119</v>
      </c>
      <c r="D140" s="18">
        <v>200000</v>
      </c>
      <c r="E140" s="7" t="s">
        <v>3</v>
      </c>
      <c r="F140" s="7" t="s">
        <v>4</v>
      </c>
      <c r="G140" s="9">
        <v>80</v>
      </c>
      <c r="H140" s="18">
        <v>41500000</v>
      </c>
      <c r="I140" s="3"/>
    </row>
    <row r="141" spans="1:9" ht="15.75" thickBot="1" x14ac:dyDescent="0.3">
      <c r="A141" s="12" t="s">
        <v>162</v>
      </c>
      <c r="B141" s="12"/>
      <c r="C141" s="12"/>
      <c r="D141" s="19">
        <f>SUM(D139:D140)</f>
        <v>1200000</v>
      </c>
      <c r="E141" s="12"/>
      <c r="F141" s="12"/>
      <c r="G141" s="13">
        <f>SUM(G139:G140)</f>
        <v>469</v>
      </c>
      <c r="H141" s="19">
        <f>SUM(H139:H140)</f>
        <v>148700000</v>
      </c>
      <c r="I141" s="3"/>
    </row>
    <row r="142" spans="1:9" x14ac:dyDescent="0.25">
      <c r="A142" s="7"/>
      <c r="B142" s="7"/>
      <c r="C142" s="7"/>
      <c r="D142" s="18"/>
      <c r="E142" s="7"/>
      <c r="F142" s="7"/>
      <c r="G142" s="9"/>
      <c r="H142" s="18"/>
      <c r="I142" s="3"/>
    </row>
    <row r="143" spans="1:9" ht="30" x14ac:dyDescent="0.2">
      <c r="A143" s="7" t="s">
        <v>120</v>
      </c>
      <c r="B143" s="7" t="s">
        <v>120</v>
      </c>
      <c r="C143" s="7" t="s">
        <v>121</v>
      </c>
      <c r="D143" s="18">
        <v>50000</v>
      </c>
      <c r="E143" s="7" t="s">
        <v>7</v>
      </c>
      <c r="F143" s="7" t="s">
        <v>23</v>
      </c>
      <c r="G143" s="9">
        <v>25</v>
      </c>
      <c r="H143" s="18">
        <v>12000000</v>
      </c>
      <c r="I143" s="2"/>
    </row>
    <row r="144" spans="1:9" ht="45" x14ac:dyDescent="0.2">
      <c r="A144" s="7" t="s">
        <v>120</v>
      </c>
      <c r="B144" s="7" t="s">
        <v>120</v>
      </c>
      <c r="C144" s="7" t="s">
        <v>122</v>
      </c>
      <c r="D144" s="18">
        <v>250000</v>
      </c>
      <c r="E144" s="7" t="s">
        <v>7</v>
      </c>
      <c r="F144" s="7" t="s">
        <v>4</v>
      </c>
      <c r="G144" s="9">
        <v>48</v>
      </c>
      <c r="H144" s="18">
        <v>30000000</v>
      </c>
      <c r="I144" s="2"/>
    </row>
    <row r="145" spans="1:23" ht="15.75" thickBot="1" x14ac:dyDescent="0.25">
      <c r="A145" s="12" t="s">
        <v>161</v>
      </c>
      <c r="B145" s="12"/>
      <c r="C145" s="12"/>
      <c r="D145" s="19">
        <f>SUM(D143:D144)</f>
        <v>300000</v>
      </c>
      <c r="E145" s="12"/>
      <c r="F145" s="12"/>
      <c r="G145" s="13">
        <f>SUM(G143:G144)</f>
        <v>73</v>
      </c>
      <c r="H145" s="19">
        <f>SUM(H143:H144)</f>
        <v>42000000</v>
      </c>
      <c r="I145" s="2"/>
    </row>
    <row r="146" spans="1:23" x14ac:dyDescent="0.2">
      <c r="A146" s="7"/>
      <c r="B146" s="7"/>
      <c r="C146" s="7"/>
      <c r="D146" s="18"/>
      <c r="E146" s="7"/>
      <c r="F146" s="7"/>
      <c r="G146" s="9"/>
      <c r="H146" s="18"/>
      <c r="I146" s="2"/>
    </row>
    <row r="147" spans="1:23" ht="15.75" thickBot="1" x14ac:dyDescent="0.25">
      <c r="A147" s="14" t="s">
        <v>160</v>
      </c>
      <c r="B147" s="14"/>
      <c r="C147" s="14"/>
      <c r="D147" s="20">
        <f>SUM(D5,D8,D11,D14,D19,D23,D28,D34,D38,D42,D50,D55,D58,D71,D76,D82,D86,D90,D98,D101,D106,D109,D112,D116,D120,D124,D127,D137,D141,D145)</f>
        <v>226300000</v>
      </c>
      <c r="E147" s="15"/>
      <c r="F147" s="15"/>
      <c r="G147" s="16">
        <f>SUM(G5,G8,G11,G14,G19,G23,G28,G34,G38,G42,G50,G55,G58,G71,G76,G82,G86,G90,G98,G101,G106,G109,G112,G116,G120,G124,G127,G137,G141,G145)</f>
        <v>11914</v>
      </c>
      <c r="H147" s="21">
        <f>SUM(H5,H8,H11,H14,H19,H23,H28,H34,H38,H42,H50,H55,H58,H71,H76,H82,H86,H90,H98,H101,H106,H109,H112,H116,H120,H124,H127,H137,H141,H145)</f>
        <v>4754019455</v>
      </c>
      <c r="O147" s="2"/>
      <c r="P147" s="2"/>
      <c r="Q147" s="4"/>
      <c r="R147" s="2"/>
      <c r="S147" s="2"/>
      <c r="T147" s="5"/>
      <c r="U147" s="5"/>
      <c r="V147" s="6"/>
      <c r="W147" s="2"/>
    </row>
    <row r="148" spans="1:23" ht="39" customHeight="1" x14ac:dyDescent="0.2">
      <c r="A148" s="25" t="s">
        <v>131</v>
      </c>
      <c r="B148" s="25"/>
      <c r="C148" s="25"/>
      <c r="D148" s="25"/>
      <c r="E148" s="25"/>
      <c r="F148" s="25"/>
      <c r="G148" s="25"/>
      <c r="H148" s="25"/>
      <c r="O148" s="23"/>
      <c r="P148" s="23"/>
      <c r="Q148" s="23"/>
      <c r="R148" s="23"/>
      <c r="S148" s="23"/>
      <c r="T148" s="23"/>
      <c r="U148" s="23"/>
      <c r="V148" s="23"/>
      <c r="W148" s="23"/>
    </row>
  </sheetData>
  <mergeCells count="4">
    <mergeCell ref="A1:H1"/>
    <mergeCell ref="O148:W148"/>
    <mergeCell ref="G2:H2"/>
    <mergeCell ref="A148:H148"/>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 COORDINATING COUNCIL FOR ECONOMIC DEVELOPMENT</dc:title>
  <dc:creator>tsanders</dc:creator>
  <cp:lastModifiedBy>Williams, Allison</cp:lastModifiedBy>
  <dcterms:created xsi:type="dcterms:W3CDTF">2023-06-29T16:42:03Z</dcterms:created>
  <dcterms:modified xsi:type="dcterms:W3CDTF">2023-06-30T12:00:55Z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2023-06-29T00:00:00Z</vt:filetime>
  </property>
  <property fmtid="{D5CDD505-2E9C-101B-9397-08002B2CF9AE}" pid="3" name="Creator">
    <vt:lpwstr>Microsoft® Word 2019</vt:lpwstr>
  </property>
  <property fmtid="{D5CDD505-2E9C-101B-9397-08002B2CF9AE}" pid="4" name="LastSaved">
    <vt:filetime>2023-06-29T00:00:00Z</vt:filetime>
  </property>
  <property fmtid="{D5CDD505-2E9C-101B-9397-08002B2CF9AE}" pid="5" name="Producer">
    <vt:lpwstr>Microsoft® Word 2019</vt:lpwstr>
  </property>
</Properties>
</file>