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fileSharing readOnlyRecommended="1"/>
  <workbookPr defaultThemeVersion="124226"/>
  <mc:AlternateContent xmlns:mc="http://schemas.openxmlformats.org/markup-compatibility/2006">
    <mc:Choice Requires="x15">
      <x15ac:absPath xmlns:x15ac="http://schemas.microsoft.com/office/spreadsheetml/2010/11/ac" url="J:\_CG Website\JDC\"/>
    </mc:Choice>
  </mc:AlternateContent>
  <xr:revisionPtr revIDLastSave="0" documentId="13_ncr:1_{79DF4DFA-541F-4699-981E-B89B802C2833}" xr6:coauthVersionLast="47" xr6:coauthVersionMax="47" xr10:uidLastSave="{00000000-0000-0000-0000-000000000000}"/>
  <bookViews>
    <workbookView xWindow="28680" yWindow="-120" windowWidth="29040" windowHeight="158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1" l="1"/>
  <c r="E122" i="1"/>
  <c r="E119" i="1"/>
  <c r="E115" i="1"/>
  <c r="E111" i="1"/>
  <c r="E91" i="1"/>
  <c r="E88" i="1"/>
  <c r="E85" i="1"/>
  <c r="E81" i="1"/>
  <c r="E78" i="1"/>
  <c r="E75" i="1"/>
  <c r="E71" i="1"/>
  <c r="E64" i="1"/>
  <c r="E60" i="1"/>
  <c r="E57" i="1"/>
  <c r="E54" i="1"/>
  <c r="E51" i="1"/>
  <c r="E44" i="1"/>
  <c r="E39" i="1"/>
  <c r="E35" i="1"/>
  <c r="E32" i="1"/>
  <c r="E28" i="1"/>
  <c r="E14" i="1"/>
  <c r="E10" i="1"/>
  <c r="E7" i="1"/>
  <c r="D122" i="1"/>
  <c r="D119" i="1"/>
  <c r="D115" i="1"/>
  <c r="D111" i="1"/>
  <c r="D108" i="1"/>
  <c r="D91" i="1"/>
  <c r="D88" i="1"/>
  <c r="D85" i="1"/>
  <c r="D81" i="1"/>
  <c r="D78" i="1"/>
  <c r="D75" i="1"/>
  <c r="D71" i="1"/>
  <c r="D64" i="1"/>
  <c r="D60" i="1"/>
  <c r="D57" i="1"/>
  <c r="D54" i="1"/>
  <c r="D51" i="1"/>
  <c r="D44" i="1"/>
  <c r="D39" i="1"/>
  <c r="D35" i="1"/>
  <c r="D32" i="1"/>
  <c r="D28" i="1"/>
  <c r="D24" i="1"/>
  <c r="D14" i="1"/>
  <c r="D10" i="1"/>
  <c r="D7" i="1"/>
  <c r="C122" i="1"/>
  <c r="C119" i="1"/>
  <c r="C115" i="1"/>
  <c r="C111" i="1"/>
  <c r="C108" i="1"/>
  <c r="C91" i="1"/>
  <c r="C88" i="1"/>
  <c r="C85" i="1"/>
  <c r="C81" i="1"/>
  <c r="C78" i="1"/>
  <c r="C75" i="1"/>
  <c r="C71" i="1"/>
  <c r="C64" i="1"/>
  <c r="C60" i="1"/>
  <c r="C57" i="1"/>
  <c r="C54" i="1"/>
  <c r="C51" i="1"/>
  <c r="C44" i="1"/>
  <c r="C39" i="1"/>
  <c r="C35" i="1"/>
  <c r="C32" i="1"/>
  <c r="C28" i="1"/>
  <c r="C24" i="1"/>
  <c r="C14" i="1"/>
  <c r="C10" i="1"/>
  <c r="C7" i="1"/>
  <c r="E124" i="1" l="1"/>
  <c r="D124" i="1"/>
  <c r="C124" i="1"/>
</calcChain>
</file>

<file path=xl/sharedStrings.xml><?xml version="1.0" encoding="utf-8"?>
<sst xmlns="http://schemas.openxmlformats.org/spreadsheetml/2006/main" count="251" uniqueCount="135">
  <si>
    <t>* Certain very large economic development projects are approved to submit multiple applications for Enterprise Zone benefits. Each requires a separate Revitalization Agreement but Net Economic Benefit reflects the
entire project.</t>
  </si>
  <si>
    <t>County</t>
  </si>
  <si>
    <t>Project Number</t>
  </si>
  <si>
    <t>Project Type</t>
  </si>
  <si>
    <t>Aiken</t>
  </si>
  <si>
    <t>EZ2102 3423</t>
  </si>
  <si>
    <t>Manufacturing</t>
  </si>
  <si>
    <t>EZ2102 3464</t>
  </si>
  <si>
    <t>EZ2102 3466A</t>
  </si>
  <si>
    <t>EZ2102 3466B</t>
  </si>
  <si>
    <t>Included in A above*</t>
  </si>
  <si>
    <t>Anderson</t>
  </si>
  <si>
    <t>EZ2104 3407</t>
  </si>
  <si>
    <t>Berkeley</t>
  </si>
  <si>
    <t>EZ2108 3449</t>
  </si>
  <si>
    <t>EZ2108 3451</t>
  </si>
  <si>
    <t>Distribution</t>
  </si>
  <si>
    <t>Charleston</t>
  </si>
  <si>
    <t>EZ2110 3395</t>
  </si>
  <si>
    <t>Service Related</t>
  </si>
  <si>
    <t>EZ2110 3411</t>
  </si>
  <si>
    <t>EZ2110 3421</t>
  </si>
  <si>
    <t>MRO Facility</t>
  </si>
  <si>
    <t>EZ2110 3440</t>
  </si>
  <si>
    <t>EZ2110 3446A</t>
  </si>
  <si>
    <t>EZ2110 3446B</t>
  </si>
  <si>
    <t>EZ2110 3450</t>
  </si>
  <si>
    <t>EZ2110 3488</t>
  </si>
  <si>
    <t>Cherokee</t>
  </si>
  <si>
    <t>EZ2111 3416</t>
  </si>
  <si>
    <t>EZ2111 3492</t>
  </si>
  <si>
    <t>Chester</t>
  </si>
  <si>
    <t>EZ2112 3412A</t>
  </si>
  <si>
    <t>EZ2112 3412B</t>
  </si>
  <si>
    <t>Darlington</t>
  </si>
  <si>
    <t>EZ2116 3480</t>
  </si>
  <si>
    <t>Edgefield</t>
  </si>
  <si>
    <t>EZ2119 3434A</t>
  </si>
  <si>
    <t>EZ2119 3434B</t>
  </si>
  <si>
    <t>Florence</t>
  </si>
  <si>
    <t>EZ2121 3426</t>
  </si>
  <si>
    <t>EZ2121 3429</t>
  </si>
  <si>
    <t>EZ2121 3456</t>
  </si>
  <si>
    <t>Greenville</t>
  </si>
  <si>
    <t>EZ2123 3418</t>
  </si>
  <si>
    <t>EZ2123 3420</t>
  </si>
  <si>
    <t>EZ2123 3424</t>
  </si>
  <si>
    <t>EZ2123 3478</t>
  </si>
  <si>
    <t>EZ2123 3482</t>
  </si>
  <si>
    <t>Greenwood</t>
  </si>
  <si>
    <t>EZ2124 3462</t>
  </si>
  <si>
    <t>Jasper</t>
  </si>
  <si>
    <t>EZ2127 3447</t>
  </si>
  <si>
    <t>Kershaw</t>
  </si>
  <si>
    <t>EZ2128 3430</t>
  </si>
  <si>
    <t>Lancaster</t>
  </si>
  <si>
    <t>EZ2129 3422</t>
  </si>
  <si>
    <t>EZ2129 3486</t>
  </si>
  <si>
    <t>Laurens</t>
  </si>
  <si>
    <t>EZ2130 3427</t>
  </si>
  <si>
    <t>EZ2130 3484</t>
  </si>
  <si>
    <t>EZ2130 3485</t>
  </si>
  <si>
    <t>EZ2130 3493A</t>
  </si>
  <si>
    <t>EZ2130 3493B</t>
  </si>
  <si>
    <t>Lexington</t>
  </si>
  <si>
    <t>EZ2132 3431</t>
  </si>
  <si>
    <t>EZ2132 3443</t>
  </si>
  <si>
    <t>Marion</t>
  </si>
  <si>
    <t>EZ2134 3441</t>
  </si>
  <si>
    <t>Oconee</t>
  </si>
  <si>
    <t>EZ2137 3469</t>
  </si>
  <si>
    <t>Orangeburg</t>
  </si>
  <si>
    <t>EZ2138 3439</t>
  </si>
  <si>
    <t>EZ2138 3467</t>
  </si>
  <si>
    <t>Richland</t>
  </si>
  <si>
    <t>EZ2140 3473</t>
  </si>
  <si>
    <t>Saluda</t>
  </si>
  <si>
    <t>EZ2141 3460</t>
  </si>
  <si>
    <t>Spartanburg</t>
  </si>
  <si>
    <t>EZ2142 3399</t>
  </si>
  <si>
    <t>EZ2142 3415</t>
  </si>
  <si>
    <t>EZ2142 3417A</t>
  </si>
  <si>
    <t>EZ2142 3417B</t>
  </si>
  <si>
    <t>EZ2142 3436A</t>
  </si>
  <si>
    <t>EZ2142 3436B</t>
  </si>
  <si>
    <t>EZ2142 3436C</t>
  </si>
  <si>
    <t>EZ2142 3437</t>
  </si>
  <si>
    <t>EZ2142 3452</t>
  </si>
  <si>
    <t>EZ2142 3454A</t>
  </si>
  <si>
    <t>EZ2142 3454B</t>
  </si>
  <si>
    <t>EZ2142 3463</t>
  </si>
  <si>
    <t>EZ2142 3479</t>
  </si>
  <si>
    <t>EZ2142 3483</t>
  </si>
  <si>
    <t>EZ2142 3496</t>
  </si>
  <si>
    <t>Sumter</t>
  </si>
  <si>
    <t>EZ2143 3472</t>
  </si>
  <si>
    <t>Union</t>
  </si>
  <si>
    <t>EZ2144 3435</t>
  </si>
  <si>
    <t>EZ2144 3489</t>
  </si>
  <si>
    <t>Williamsburg</t>
  </si>
  <si>
    <t>EZ2145 3432</t>
  </si>
  <si>
    <t>EZ2145 3453</t>
  </si>
  <si>
    <t>York</t>
  </si>
  <si>
    <t>EZ2146 3428</t>
  </si>
  <si>
    <t>Minimum Investment $</t>
  </si>
  <si>
    <t>Projected 10-Year Net Economic Benefit $</t>
  </si>
  <si>
    <t>Minimum Jobs</t>
  </si>
  <si>
    <t>Grand Totals</t>
  </si>
  <si>
    <t>York Total</t>
  </si>
  <si>
    <t>Williamsburg Total</t>
  </si>
  <si>
    <t>Union Total</t>
  </si>
  <si>
    <t>Sumter Total</t>
  </si>
  <si>
    <t>Spartanburg Total</t>
  </si>
  <si>
    <t>Saluda Total</t>
  </si>
  <si>
    <t>Richland Total</t>
  </si>
  <si>
    <t>Orangeburg Total</t>
  </si>
  <si>
    <t>Oconee Total</t>
  </si>
  <si>
    <t>Marion Total</t>
  </si>
  <si>
    <t>Lexington Total</t>
  </si>
  <si>
    <t>Laurens Total</t>
  </si>
  <si>
    <t>Lancaster Total</t>
  </si>
  <si>
    <t>Kershaw Total</t>
  </si>
  <si>
    <t>Jasper Total</t>
  </si>
  <si>
    <t>Greenwood Total</t>
  </si>
  <si>
    <t>Greenville Total</t>
  </si>
  <si>
    <t>Florence Total</t>
  </si>
  <si>
    <t>Edgefield Total</t>
  </si>
  <si>
    <t>Darlington Total</t>
  </si>
  <si>
    <t>Chester Total</t>
  </si>
  <si>
    <t>Cherokee Total</t>
  </si>
  <si>
    <t>Charleston Total</t>
  </si>
  <si>
    <t>Berkeley Total</t>
  </si>
  <si>
    <t>Anderson Total</t>
  </si>
  <si>
    <t>Aiken Total</t>
  </si>
  <si>
    <r>
      <t>Note:</t>
    </r>
    <r>
      <rPr>
        <i/>
        <sz val="10.5"/>
        <color rgb="FF000000"/>
        <rFont val="Calibri"/>
        <family val="2"/>
      </rPr>
      <t xml:space="preserve"> This report provides details on </t>
    </r>
    <r>
      <rPr>
        <b/>
        <i/>
        <sz val="10.5"/>
        <color rgb="FF000000"/>
        <rFont val="Calibri"/>
        <family val="2"/>
      </rPr>
      <t>“Preliminary Revitalization Agreements”</t>
    </r>
    <r>
      <rPr>
        <i/>
        <sz val="10.5"/>
        <color rgb="FF000000"/>
        <rFont val="Calibri"/>
        <family val="2"/>
      </rPr>
      <t xml:space="preserve"> entered into </t>
    </r>
    <r>
      <rPr>
        <b/>
        <i/>
        <sz val="10.5"/>
        <color rgb="FF000000"/>
        <rFont val="Calibri"/>
        <family val="2"/>
      </rPr>
      <t>by the S.C. Coordinating Council for Economic Development</t>
    </r>
    <r>
      <rPr>
        <i/>
        <sz val="10.5"/>
        <color rgb="FF000000"/>
        <rFont val="Calibri"/>
        <family val="2"/>
      </rPr>
      <t xml:space="preserve"> in calendar 2020, under the state’s “Enterprise Zone” program. Preliminary Revitalization Agreements</t>
    </r>
    <r>
      <rPr>
        <b/>
        <i/>
        <sz val="10.5"/>
        <color rgb="FF000000"/>
        <rFont val="Calibri"/>
        <family val="2"/>
      </rPr>
      <t xml:space="preserve"> make these projects eligible for state incentives called job development credits if the projects meet agreed-upon capital investment and job creation thresholds</t>
    </r>
    <r>
      <rPr>
        <i/>
        <sz val="10.5"/>
        <color rgb="FF000000"/>
        <rFont val="Calibri"/>
        <family val="2"/>
      </rPr>
      <t>. Job development credits provide a refund for some or all of a project’s qualifying expenditures. This report was prepared by S.C. Comptroller General Richard Eckstrom’s Office using data from the Coordinating Council for Economic Development’s “2021 Annual Report of Enterprise Zone Activity,” released in May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</si>
</sst>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8" formatCode="_(&quot;$&quot;* #,##0_);_(&quot;$&quot;* \(#,##0\);_(&quot;$&quot;* &quot;-&quot;??_);_(@_)"/>
  </numFmts>
  <fonts count="13" x14ac:knownFonts="1">
    <font>
      <sz val="10"/>
      <color rgb="FF000000"/>
      <name val="Times New Roman"/>
      <charset val="204"/>
    </font>
    <font>
      <sz val="10"/>
      <color rgb="FF000000"/>
      <name val="Times New Roman"/>
      <charset val="204"/>
    </font>
    <font>
      <b/>
      <i/>
      <sz val="10.5"/>
      <color rgb="FF000000"/>
      <name val="Calibri"/>
      <family val="2"/>
    </font>
    <font>
      <i/>
      <sz val="10.5"/>
      <color rgb="FF000000"/>
      <name val="Calibri"/>
      <family val="2"/>
    </font>
    <font>
      <sz val="11"/>
      <color rgb="FF000000"/>
      <name val="Calibri"/>
      <family val="2"/>
    </font>
    <font>
      <sz val="11"/>
      <name val="Calibri"/>
      <family val="2"/>
    </font>
    <font>
      <b/>
      <sz val="11"/>
      <name val="Calibri"/>
      <family val="2"/>
    </font>
    <font>
      <b/>
      <sz val="11"/>
      <color rgb="FF000000"/>
      <name val="Calibri"/>
      <family val="2"/>
    </font>
    <font>
      <sz val="10"/>
      <name val="Calibri"/>
      <family val="2"/>
    </font>
    <font>
      <sz val="10"/>
      <color rgb="FF000000"/>
      <name val="Calibri"/>
      <family val="2"/>
    </font>
    <font>
      <b/>
      <u/>
      <sz val="12"/>
      <name val="Calibri"/>
      <family val="2"/>
    </font>
    <font>
      <i/>
      <sz val="11"/>
      <name val="Calibri"/>
      <family val="2"/>
    </font>
    <font>
      <b/>
      <sz val="10"/>
      <color rgb="FF000000"/>
      <name val="Times New Roman"/>
      <family val="1"/>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applyFill="1" applyBorder="1" applyAlignment="1">
      <alignment horizontal="left" vertical="top"/>
    </xf>
    <xf numFmtId="0" fontId="0" fillId="0" borderId="0" xfId="0" applyFill="1" applyBorder="1" applyAlignment="1">
      <alignmen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Border="1" applyAlignment="1">
      <alignment vertical="center" wrapText="1"/>
    </xf>
    <xf numFmtId="0" fontId="5" fillId="0" borderId="0" xfId="0" applyFont="1" applyFill="1" applyBorder="1" applyAlignment="1">
      <alignment horizontal="center" vertical="center" wrapText="1"/>
    </xf>
    <xf numFmtId="3" fontId="4" fillId="0" borderId="0" xfId="0" applyNumberFormat="1" applyFont="1" applyFill="1" applyBorder="1" applyAlignment="1">
      <alignment horizontal="right" vertical="center" shrinkToFi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164" fontId="7" fillId="0" borderId="1" xfId="1" applyNumberFormat="1" applyFont="1" applyFill="1" applyBorder="1" applyAlignment="1">
      <alignment horizontal="right" vertical="center" shrinkToFit="1"/>
    </xf>
    <xf numFmtId="0" fontId="9" fillId="0" borderId="0" xfId="0" applyFont="1" applyFill="1" applyBorder="1" applyAlignment="1">
      <alignment vertical="top" wrapText="1"/>
    </xf>
    <xf numFmtId="0" fontId="8" fillId="0" borderId="0" xfId="0" applyFont="1" applyFill="1" applyBorder="1" applyAlignment="1">
      <alignment horizontal="left" vertical="top" wrapText="1"/>
    </xf>
    <xf numFmtId="0" fontId="10" fillId="0" borderId="0" xfId="0" applyFont="1" applyFill="1" applyBorder="1" applyAlignment="1">
      <alignment horizontal="left" wrapText="1"/>
    </xf>
    <xf numFmtId="0" fontId="8" fillId="0" borderId="0" xfId="0" applyFont="1" applyFill="1" applyBorder="1" applyAlignment="1">
      <alignment horizontal="center" vertical="center" wrapText="1"/>
    </xf>
    <xf numFmtId="3" fontId="9" fillId="0" borderId="0" xfId="0" applyNumberFormat="1" applyFont="1" applyFill="1" applyBorder="1" applyAlignment="1">
      <alignment horizontal="right" vertical="center" shrinkToFit="1"/>
    </xf>
    <xf numFmtId="3" fontId="9" fillId="0" borderId="0" xfId="0" applyNumberFormat="1" applyFont="1" applyFill="1" applyBorder="1" applyAlignment="1">
      <alignment horizontal="right" vertical="center" indent="1" shrinkToFit="1"/>
    </xf>
    <xf numFmtId="1" fontId="9" fillId="0" borderId="0" xfId="0" applyNumberFormat="1" applyFont="1" applyFill="1" applyBorder="1" applyAlignment="1">
      <alignment horizontal="right" vertical="center" shrinkToFit="1"/>
    </xf>
    <xf numFmtId="0" fontId="8"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11" fillId="0" borderId="0" xfId="0" applyFont="1" applyFill="1" applyBorder="1" applyAlignment="1">
      <alignment horizontal="right" vertical="center" wrapText="1"/>
    </xf>
    <xf numFmtId="3" fontId="4" fillId="0" borderId="0" xfId="0" applyNumberFormat="1" applyFont="1" applyFill="1" applyBorder="1" applyAlignment="1">
      <alignment horizontal="right" vertical="center" indent="1" shrinkToFit="1"/>
    </xf>
    <xf numFmtId="3" fontId="7" fillId="0" borderId="1" xfId="0" applyNumberFormat="1" applyFont="1" applyFill="1" applyBorder="1" applyAlignment="1">
      <alignment horizontal="right" vertical="center" shrinkToFit="1"/>
    </xf>
    <xf numFmtId="0" fontId="6" fillId="0" borderId="0" xfId="0" applyFont="1" applyFill="1" applyBorder="1" applyAlignment="1">
      <alignment horizontal="center" vertical="top" wrapText="1"/>
    </xf>
    <xf numFmtId="0" fontId="12" fillId="0" borderId="0" xfId="0" applyFont="1" applyFill="1" applyBorder="1" applyAlignment="1">
      <alignment vertical="center" wrapText="1"/>
    </xf>
    <xf numFmtId="0" fontId="12" fillId="0" borderId="0" xfId="0" applyFont="1" applyFill="1" applyBorder="1" applyAlignment="1">
      <alignment horizontal="left" vertical="top"/>
    </xf>
    <xf numFmtId="3" fontId="7" fillId="0" borderId="1" xfId="0" applyNumberFormat="1" applyFont="1" applyFill="1" applyBorder="1" applyAlignment="1">
      <alignment horizontal="right" vertical="center" indent="1" shrinkToFit="1"/>
    </xf>
    <xf numFmtId="164" fontId="4" fillId="0" borderId="0" xfId="1" applyNumberFormat="1" applyFont="1" applyFill="1" applyBorder="1" applyAlignment="1">
      <alignment horizontal="right" vertical="center" indent="1" shrinkToFit="1"/>
    </xf>
    <xf numFmtId="164" fontId="7" fillId="0" borderId="1" xfId="1" applyNumberFormat="1" applyFont="1" applyFill="1" applyBorder="1" applyAlignment="1">
      <alignment horizontal="right" vertical="center" indent="1" shrinkToFit="1"/>
    </xf>
    <xf numFmtId="164" fontId="4" fillId="0" borderId="0" xfId="1" applyNumberFormat="1" applyFont="1" applyFill="1" applyBorder="1" applyAlignment="1">
      <alignment horizontal="right" vertical="center" shrinkToFit="1"/>
    </xf>
    <xf numFmtId="0" fontId="5" fillId="0" borderId="0" xfId="0"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 fontId="12" fillId="0" borderId="0" xfId="0" applyNumberFormat="1" applyFont="1" applyFill="1" applyBorder="1" applyAlignment="1">
      <alignment vertical="center" wrapText="1"/>
    </xf>
    <xf numFmtId="3" fontId="0" fillId="0" borderId="0" xfId="0" applyNumberFormat="1" applyFill="1" applyBorder="1" applyAlignment="1">
      <alignment vertical="center" wrapText="1"/>
    </xf>
    <xf numFmtId="168" fontId="7" fillId="0" borderId="1" xfId="2" applyNumberFormat="1" applyFont="1" applyFill="1" applyBorder="1" applyAlignment="1">
      <alignment horizontal="right" vertical="center" shrinkToFit="1"/>
    </xf>
    <xf numFmtId="168" fontId="7" fillId="0" borderId="1" xfId="2" applyNumberFormat="1" applyFont="1" applyFill="1" applyBorder="1" applyAlignment="1">
      <alignment horizontal="right" vertical="center" indent="1" shrinkToFi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tabSelected="1" zoomScale="120" zoomScaleNormal="120" workbookViewId="0">
      <selection activeCell="I7" sqref="I7"/>
    </sheetView>
  </sheetViews>
  <sheetFormatPr defaultRowHeight="12.75" x14ac:dyDescent="0.2"/>
  <cols>
    <col min="1" max="1" width="22.1640625" customWidth="1"/>
    <col min="2" max="2" width="20" customWidth="1"/>
    <col min="3" max="3" width="28.5" customWidth="1"/>
    <col min="4" max="4" width="23.1640625" customWidth="1"/>
    <col min="5" max="5" width="48.83203125" customWidth="1"/>
    <col min="6" max="6" width="17.1640625" customWidth="1"/>
    <col min="7" max="7" width="9.33203125" style="1" customWidth="1"/>
    <col min="8" max="8" width="14.5" style="1" bestFit="1" customWidth="1"/>
    <col min="9" max="16" width="9.33203125" style="1" customWidth="1"/>
    <col min="17" max="17" width="9.33203125" style="1"/>
  </cols>
  <sheetData>
    <row r="1" spans="1:17" ht="85.5" customHeight="1" x14ac:dyDescent="0.2">
      <c r="A1" s="2" t="s">
        <v>134</v>
      </c>
      <c r="B1" s="2"/>
      <c r="C1" s="2"/>
      <c r="D1" s="2"/>
      <c r="E1" s="2"/>
      <c r="F1" s="2"/>
    </row>
    <row r="2" spans="1:17" ht="39" customHeight="1" x14ac:dyDescent="0.25">
      <c r="A2" s="12" t="s">
        <v>1</v>
      </c>
      <c r="B2" s="12" t="s">
        <v>2</v>
      </c>
      <c r="C2" s="12" t="s">
        <v>104</v>
      </c>
      <c r="D2" s="12" t="s">
        <v>106</v>
      </c>
      <c r="E2" s="12" t="s">
        <v>105</v>
      </c>
      <c r="F2" s="12" t="s">
        <v>3</v>
      </c>
    </row>
    <row r="3" spans="1:17" ht="14.25" customHeight="1" x14ac:dyDescent="0.2">
      <c r="A3" s="5" t="s">
        <v>4</v>
      </c>
      <c r="B3" s="5" t="s">
        <v>5</v>
      </c>
      <c r="C3" s="6">
        <v>13674048</v>
      </c>
      <c r="D3" s="26">
        <v>61</v>
      </c>
      <c r="E3" s="6">
        <v>133529821</v>
      </c>
      <c r="F3" s="18" t="s">
        <v>6</v>
      </c>
    </row>
    <row r="4" spans="1:17" ht="14.25" customHeight="1" x14ac:dyDescent="0.2">
      <c r="A4" s="5" t="s">
        <v>4</v>
      </c>
      <c r="B4" s="5" t="s">
        <v>7</v>
      </c>
      <c r="C4" s="6">
        <v>2463000</v>
      </c>
      <c r="D4" s="26">
        <v>193</v>
      </c>
      <c r="E4" s="6">
        <v>354871496</v>
      </c>
      <c r="F4" s="18" t="s">
        <v>6</v>
      </c>
    </row>
    <row r="5" spans="1:17" ht="14.25" customHeight="1" x14ac:dyDescent="0.2">
      <c r="A5" s="5" t="s">
        <v>4</v>
      </c>
      <c r="B5" s="5" t="s">
        <v>8</v>
      </c>
      <c r="C5" s="6">
        <v>508320000</v>
      </c>
      <c r="D5" s="26">
        <v>768</v>
      </c>
      <c r="E5" s="6">
        <v>2280626309</v>
      </c>
      <c r="F5" s="18" t="s">
        <v>6</v>
      </c>
    </row>
    <row r="6" spans="1:17" ht="14.25" customHeight="1" x14ac:dyDescent="0.2">
      <c r="A6" s="5" t="s">
        <v>4</v>
      </c>
      <c r="B6" s="5" t="s">
        <v>9</v>
      </c>
      <c r="C6" s="6">
        <v>69395000</v>
      </c>
      <c r="D6" s="26">
        <v>449</v>
      </c>
      <c r="E6" s="19" t="s">
        <v>10</v>
      </c>
      <c r="F6" s="18" t="s">
        <v>6</v>
      </c>
    </row>
    <row r="7" spans="1:17" s="24" customFormat="1" ht="14.25" customHeight="1" thickBot="1" x14ac:dyDescent="0.25">
      <c r="A7" s="7" t="s">
        <v>133</v>
      </c>
      <c r="B7" s="7"/>
      <c r="C7" s="21">
        <f>SUM(C3:C6)</f>
        <v>593852048</v>
      </c>
      <c r="D7" s="27">
        <f>SUM(D3:D6)</f>
        <v>1471</v>
      </c>
      <c r="E7" s="30">
        <f>SUM(E3:E5)</f>
        <v>2769027626</v>
      </c>
      <c r="F7" s="22"/>
      <c r="G7" s="23"/>
      <c r="H7" s="23"/>
      <c r="I7" s="23"/>
      <c r="J7" s="23"/>
      <c r="K7" s="23"/>
      <c r="L7" s="23"/>
      <c r="M7" s="23"/>
      <c r="N7" s="23"/>
      <c r="O7" s="23"/>
      <c r="P7" s="23"/>
      <c r="Q7" s="23"/>
    </row>
    <row r="8" spans="1:17" s="3" customFormat="1" ht="14.25" customHeight="1" x14ac:dyDescent="0.2">
      <c r="A8" s="5"/>
      <c r="B8" s="5"/>
      <c r="C8" s="6"/>
      <c r="D8" s="26"/>
      <c r="E8" s="29"/>
      <c r="F8" s="18"/>
      <c r="G8" s="4"/>
      <c r="H8" s="4"/>
      <c r="I8" s="4"/>
      <c r="J8" s="4"/>
      <c r="K8" s="4"/>
      <c r="L8" s="4"/>
      <c r="M8" s="4"/>
      <c r="N8" s="4"/>
      <c r="O8" s="4"/>
      <c r="P8" s="4"/>
      <c r="Q8" s="4"/>
    </row>
    <row r="9" spans="1:17" ht="14.25" customHeight="1" x14ac:dyDescent="0.2">
      <c r="A9" s="5" t="s">
        <v>11</v>
      </c>
      <c r="B9" s="5" t="s">
        <v>12</v>
      </c>
      <c r="C9" s="6">
        <v>13000000</v>
      </c>
      <c r="D9" s="26">
        <v>50</v>
      </c>
      <c r="E9" s="6">
        <v>102581670</v>
      </c>
      <c r="F9" s="18" t="s">
        <v>6</v>
      </c>
    </row>
    <row r="10" spans="1:17" s="24" customFormat="1" ht="14.25" customHeight="1" thickBot="1" x14ac:dyDescent="0.25">
      <c r="A10" s="7" t="s">
        <v>132</v>
      </c>
      <c r="B10" s="7"/>
      <c r="C10" s="21">
        <f>SUM(C9)</f>
        <v>13000000</v>
      </c>
      <c r="D10" s="27">
        <f>SUM(D9)</f>
        <v>50</v>
      </c>
      <c r="E10" s="21">
        <f>SUM(E9)</f>
        <v>102581670</v>
      </c>
      <c r="F10" s="22"/>
      <c r="G10" s="23"/>
      <c r="H10" s="23"/>
      <c r="I10" s="23"/>
      <c r="J10" s="23"/>
      <c r="K10" s="23"/>
      <c r="L10" s="23"/>
      <c r="M10" s="23"/>
      <c r="N10" s="23"/>
      <c r="O10" s="23"/>
      <c r="P10" s="23"/>
      <c r="Q10" s="23"/>
    </row>
    <row r="11" spans="1:17" s="3" customFormat="1" ht="14.25" customHeight="1" x14ac:dyDescent="0.2">
      <c r="A11" s="5"/>
      <c r="B11" s="5"/>
      <c r="C11" s="6"/>
      <c r="D11" s="26"/>
      <c r="E11" s="6"/>
      <c r="F11" s="18"/>
      <c r="G11" s="4"/>
      <c r="H11" s="4"/>
      <c r="I11" s="4"/>
      <c r="J11" s="4"/>
      <c r="K11" s="4"/>
      <c r="L11" s="4"/>
      <c r="M11" s="4"/>
      <c r="N11" s="4"/>
      <c r="O11" s="4"/>
      <c r="P11" s="4"/>
      <c r="Q11" s="4"/>
    </row>
    <row r="12" spans="1:17" ht="14.25" customHeight="1" x14ac:dyDescent="0.2">
      <c r="A12" s="5" t="s">
        <v>13</v>
      </c>
      <c r="B12" s="5" t="s">
        <v>14</v>
      </c>
      <c r="C12" s="6">
        <v>58652000</v>
      </c>
      <c r="D12" s="26">
        <v>79</v>
      </c>
      <c r="E12" s="6">
        <v>249976862</v>
      </c>
      <c r="F12" s="18" t="s">
        <v>6</v>
      </c>
    </row>
    <row r="13" spans="1:17" ht="14.25" customHeight="1" x14ac:dyDescent="0.2">
      <c r="A13" s="5" t="s">
        <v>13</v>
      </c>
      <c r="B13" s="5" t="s">
        <v>15</v>
      </c>
      <c r="C13" s="6">
        <v>1340000</v>
      </c>
      <c r="D13" s="26">
        <v>81</v>
      </c>
      <c r="E13" s="6">
        <v>101524224</v>
      </c>
      <c r="F13" s="18" t="s">
        <v>16</v>
      </c>
    </row>
    <row r="14" spans="1:17" s="24" customFormat="1" ht="14.25" customHeight="1" thickBot="1" x14ac:dyDescent="0.25">
      <c r="A14" s="7" t="s">
        <v>131</v>
      </c>
      <c r="B14" s="7"/>
      <c r="C14" s="21">
        <f>SUM(C12:C13)</f>
        <v>59992000</v>
      </c>
      <c r="D14" s="27">
        <f>SUM(D12:D13)</f>
        <v>160</v>
      </c>
      <c r="E14" s="21">
        <f>SUM(E12:E13)</f>
        <v>351501086</v>
      </c>
      <c r="F14" s="22"/>
      <c r="G14" s="23"/>
      <c r="H14" s="23"/>
      <c r="I14" s="23"/>
      <c r="J14" s="23"/>
      <c r="K14" s="23"/>
      <c r="L14" s="23"/>
      <c r="M14" s="23"/>
      <c r="N14" s="23"/>
      <c r="O14" s="23"/>
      <c r="P14" s="23"/>
      <c r="Q14" s="23"/>
    </row>
    <row r="15" spans="1:17" s="3" customFormat="1" ht="14.25" customHeight="1" x14ac:dyDescent="0.2">
      <c r="A15" s="5"/>
      <c r="B15" s="5"/>
      <c r="C15" s="6"/>
      <c r="D15" s="26"/>
      <c r="E15" s="6"/>
      <c r="F15" s="18"/>
      <c r="G15" s="4"/>
      <c r="H15" s="4"/>
      <c r="I15" s="4"/>
      <c r="J15" s="4"/>
      <c r="K15" s="4"/>
      <c r="L15" s="4"/>
      <c r="M15" s="4"/>
      <c r="N15" s="4"/>
      <c r="O15" s="4"/>
      <c r="P15" s="4"/>
      <c r="Q15" s="4"/>
    </row>
    <row r="16" spans="1:17" ht="14.25" customHeight="1" x14ac:dyDescent="0.2">
      <c r="A16" s="5" t="s">
        <v>17</v>
      </c>
      <c r="B16" s="5" t="s">
        <v>18</v>
      </c>
      <c r="C16" s="6">
        <v>7550000</v>
      </c>
      <c r="D16" s="26">
        <v>126</v>
      </c>
      <c r="E16" s="6">
        <v>241211000</v>
      </c>
      <c r="F16" s="18" t="s">
        <v>19</v>
      </c>
    </row>
    <row r="17" spans="1:17" ht="14.25" customHeight="1" x14ac:dyDescent="0.2">
      <c r="A17" s="5" t="s">
        <v>17</v>
      </c>
      <c r="B17" s="5" t="s">
        <v>20</v>
      </c>
      <c r="C17" s="6">
        <v>4405000</v>
      </c>
      <c r="D17" s="26">
        <v>43</v>
      </c>
      <c r="E17" s="6">
        <v>72993617</v>
      </c>
      <c r="F17" s="18" t="s">
        <v>6</v>
      </c>
    </row>
    <row r="18" spans="1:17" ht="14.25" customHeight="1" x14ac:dyDescent="0.2">
      <c r="A18" s="5" t="s">
        <v>17</v>
      </c>
      <c r="B18" s="5" t="s">
        <v>21</v>
      </c>
      <c r="C18" s="6">
        <v>5750000</v>
      </c>
      <c r="D18" s="26">
        <v>33</v>
      </c>
      <c r="E18" s="6">
        <v>75840382</v>
      </c>
      <c r="F18" s="18" t="s">
        <v>22</v>
      </c>
    </row>
    <row r="19" spans="1:17" ht="14.25" customHeight="1" x14ac:dyDescent="0.2">
      <c r="A19" s="5" t="s">
        <v>17</v>
      </c>
      <c r="B19" s="5" t="s">
        <v>23</v>
      </c>
      <c r="C19" s="6">
        <v>13740816</v>
      </c>
      <c r="D19" s="26">
        <v>135</v>
      </c>
      <c r="E19" s="6">
        <v>216325423</v>
      </c>
      <c r="F19" s="18" t="s">
        <v>16</v>
      </c>
    </row>
    <row r="20" spans="1:17" ht="14.25" customHeight="1" x14ac:dyDescent="0.2">
      <c r="A20" s="5" t="s">
        <v>17</v>
      </c>
      <c r="B20" s="5" t="s">
        <v>24</v>
      </c>
      <c r="C20" s="6">
        <v>31100000</v>
      </c>
      <c r="D20" s="26">
        <v>302</v>
      </c>
      <c r="E20" s="6">
        <v>650270941</v>
      </c>
      <c r="F20" s="18" t="s">
        <v>6</v>
      </c>
    </row>
    <row r="21" spans="1:17" ht="14.25" customHeight="1" x14ac:dyDescent="0.2">
      <c r="A21" s="5" t="s">
        <v>17</v>
      </c>
      <c r="B21" s="5" t="s">
        <v>25</v>
      </c>
      <c r="C21" s="6">
        <v>31100000</v>
      </c>
      <c r="D21" s="26">
        <v>181</v>
      </c>
      <c r="E21" s="19" t="s">
        <v>10</v>
      </c>
      <c r="F21" s="18" t="s">
        <v>6</v>
      </c>
    </row>
    <row r="22" spans="1:17" ht="14.25" customHeight="1" x14ac:dyDescent="0.2">
      <c r="A22" s="5" t="s">
        <v>17</v>
      </c>
      <c r="B22" s="5" t="s">
        <v>26</v>
      </c>
      <c r="C22" s="6">
        <v>10370156</v>
      </c>
      <c r="D22" s="26">
        <v>318</v>
      </c>
      <c r="E22" s="6">
        <v>297140616</v>
      </c>
      <c r="F22" s="18" t="s">
        <v>19</v>
      </c>
    </row>
    <row r="23" spans="1:17" ht="14.25" customHeight="1" x14ac:dyDescent="0.2">
      <c r="A23" s="5" t="s">
        <v>17</v>
      </c>
      <c r="B23" s="5" t="s">
        <v>27</v>
      </c>
      <c r="C23" s="6">
        <v>10150000</v>
      </c>
      <c r="D23" s="26">
        <v>80</v>
      </c>
      <c r="E23" s="6">
        <v>302748055</v>
      </c>
      <c r="F23" s="18" t="s">
        <v>6</v>
      </c>
    </row>
    <row r="24" spans="1:17" s="24" customFormat="1" ht="14.25" customHeight="1" thickBot="1" x14ac:dyDescent="0.25">
      <c r="A24" s="7" t="s">
        <v>130</v>
      </c>
      <c r="B24" s="7"/>
      <c r="C24" s="21">
        <f>SUM(C16:C23)</f>
        <v>114165972</v>
      </c>
      <c r="D24" s="27">
        <f>SUM(D16:D23)</f>
        <v>1218</v>
      </c>
      <c r="E24" s="21">
        <v>1856530034</v>
      </c>
      <c r="F24" s="22"/>
      <c r="G24" s="23"/>
      <c r="H24" s="31"/>
      <c r="I24" s="23"/>
      <c r="J24" s="23"/>
      <c r="K24" s="23"/>
      <c r="L24" s="23"/>
      <c r="M24" s="23"/>
      <c r="N24" s="23"/>
      <c r="O24" s="23"/>
      <c r="P24" s="23"/>
      <c r="Q24" s="23"/>
    </row>
    <row r="25" spans="1:17" s="3" customFormat="1" ht="14.25" customHeight="1" x14ac:dyDescent="0.2">
      <c r="A25" s="5"/>
      <c r="B25" s="5"/>
      <c r="C25" s="6"/>
      <c r="D25" s="26"/>
      <c r="E25" s="6"/>
      <c r="F25" s="18"/>
      <c r="G25" s="4"/>
      <c r="H25" s="32"/>
      <c r="I25" s="4"/>
      <c r="J25" s="4"/>
      <c r="K25" s="4"/>
      <c r="L25" s="4"/>
      <c r="M25" s="4"/>
      <c r="N25" s="4"/>
      <c r="O25" s="4"/>
      <c r="P25" s="4"/>
      <c r="Q25" s="4"/>
    </row>
    <row r="26" spans="1:17" ht="14.25" customHeight="1" x14ac:dyDescent="0.2">
      <c r="A26" s="5" t="s">
        <v>28</v>
      </c>
      <c r="B26" s="5" t="s">
        <v>29</v>
      </c>
      <c r="C26" s="6">
        <v>92733684</v>
      </c>
      <c r="D26" s="26">
        <v>249</v>
      </c>
      <c r="E26" s="6">
        <v>267845169</v>
      </c>
      <c r="F26" s="18" t="s">
        <v>16</v>
      </c>
      <c r="H26" s="32"/>
    </row>
    <row r="27" spans="1:17" ht="14.25" customHeight="1" x14ac:dyDescent="0.2">
      <c r="A27" s="5" t="s">
        <v>28</v>
      </c>
      <c r="B27" s="5" t="s">
        <v>30</v>
      </c>
      <c r="C27" s="6">
        <v>45049000</v>
      </c>
      <c r="D27" s="26">
        <v>323</v>
      </c>
      <c r="E27" s="6">
        <v>398370970</v>
      </c>
      <c r="F27" s="18" t="s">
        <v>19</v>
      </c>
    </row>
    <row r="28" spans="1:17" s="24" customFormat="1" ht="14.25" customHeight="1" thickBot="1" x14ac:dyDescent="0.25">
      <c r="A28" s="7" t="s">
        <v>129</v>
      </c>
      <c r="B28" s="7"/>
      <c r="C28" s="21">
        <f>SUM(C26:C27)</f>
        <v>137782684</v>
      </c>
      <c r="D28" s="27">
        <f>SUM(D26:D27)</f>
        <v>572</v>
      </c>
      <c r="E28" s="21">
        <f>SUM(E26:E27)</f>
        <v>666216139</v>
      </c>
      <c r="F28" s="22"/>
      <c r="G28" s="23"/>
      <c r="H28" s="23"/>
      <c r="I28" s="23"/>
      <c r="J28" s="23"/>
      <c r="K28" s="23"/>
      <c r="L28" s="23"/>
      <c r="M28" s="23"/>
      <c r="N28" s="23"/>
      <c r="O28" s="23"/>
      <c r="P28" s="23"/>
      <c r="Q28" s="23"/>
    </row>
    <row r="29" spans="1:17" s="3" customFormat="1" ht="14.25" customHeight="1" x14ac:dyDescent="0.2">
      <c r="A29" s="5"/>
      <c r="B29" s="5"/>
      <c r="C29" s="6"/>
      <c r="D29" s="26"/>
      <c r="E29" s="6"/>
      <c r="F29" s="18"/>
      <c r="G29" s="4"/>
      <c r="H29" s="4"/>
      <c r="I29" s="4"/>
      <c r="J29" s="4"/>
      <c r="K29" s="4"/>
      <c r="L29" s="4"/>
      <c r="M29" s="4"/>
      <c r="N29" s="4"/>
      <c r="O29" s="4"/>
      <c r="P29" s="4"/>
      <c r="Q29" s="4"/>
    </row>
    <row r="30" spans="1:17" ht="14.25" customHeight="1" x14ac:dyDescent="0.2">
      <c r="A30" s="5" t="s">
        <v>31</v>
      </c>
      <c r="B30" s="5" t="s">
        <v>32</v>
      </c>
      <c r="C30" s="6">
        <v>200000000</v>
      </c>
      <c r="D30" s="26">
        <v>225</v>
      </c>
      <c r="E30" s="6">
        <v>645305407</v>
      </c>
      <c r="F30" s="18" t="s">
        <v>6</v>
      </c>
    </row>
    <row r="31" spans="1:17" ht="14.25" customHeight="1" x14ac:dyDescent="0.2">
      <c r="A31" s="5" t="s">
        <v>31</v>
      </c>
      <c r="B31" s="5" t="s">
        <v>33</v>
      </c>
      <c r="C31" s="6">
        <v>200000000</v>
      </c>
      <c r="D31" s="26">
        <v>175</v>
      </c>
      <c r="E31" s="19" t="s">
        <v>10</v>
      </c>
      <c r="F31" s="18" t="s">
        <v>6</v>
      </c>
    </row>
    <row r="32" spans="1:17" s="24" customFormat="1" ht="14.25" customHeight="1" thickBot="1" x14ac:dyDescent="0.25">
      <c r="A32" s="7" t="s">
        <v>128</v>
      </c>
      <c r="B32" s="7"/>
      <c r="C32" s="21">
        <f>SUM(C30:C31)</f>
        <v>400000000</v>
      </c>
      <c r="D32" s="27">
        <f>SUM(D30:D31)</f>
        <v>400</v>
      </c>
      <c r="E32" s="30">
        <f>SUM(E30)</f>
        <v>645305407</v>
      </c>
      <c r="F32" s="22"/>
      <c r="G32" s="23"/>
      <c r="H32" s="23"/>
      <c r="I32" s="23"/>
      <c r="J32" s="23"/>
      <c r="K32" s="23"/>
      <c r="L32" s="23"/>
      <c r="M32" s="23"/>
      <c r="N32" s="23"/>
      <c r="O32" s="23"/>
      <c r="P32" s="23"/>
      <c r="Q32" s="23"/>
    </row>
    <row r="33" spans="1:17" s="3" customFormat="1" ht="14.25" customHeight="1" x14ac:dyDescent="0.2">
      <c r="A33" s="5"/>
      <c r="B33" s="5"/>
      <c r="C33" s="6"/>
      <c r="D33" s="26"/>
      <c r="E33" s="19"/>
      <c r="F33" s="18"/>
      <c r="G33" s="4"/>
      <c r="H33" s="4"/>
      <c r="I33" s="4"/>
      <c r="J33" s="4"/>
      <c r="K33" s="4"/>
      <c r="L33" s="4"/>
      <c r="M33" s="4"/>
      <c r="N33" s="4"/>
      <c r="O33" s="4"/>
      <c r="P33" s="4"/>
      <c r="Q33" s="4"/>
    </row>
    <row r="34" spans="1:17" ht="14.25" customHeight="1" x14ac:dyDescent="0.2">
      <c r="A34" s="5" t="s">
        <v>34</v>
      </c>
      <c r="B34" s="5" t="s">
        <v>35</v>
      </c>
      <c r="C34" s="6">
        <v>23100000</v>
      </c>
      <c r="D34" s="26">
        <v>56</v>
      </c>
      <c r="E34" s="6">
        <v>128409747</v>
      </c>
      <c r="F34" s="18" t="s">
        <v>6</v>
      </c>
    </row>
    <row r="35" spans="1:17" s="24" customFormat="1" ht="14.25" customHeight="1" thickBot="1" x14ac:dyDescent="0.25">
      <c r="A35" s="7" t="s">
        <v>127</v>
      </c>
      <c r="B35" s="7"/>
      <c r="C35" s="21">
        <f>SUM(C34)</f>
        <v>23100000</v>
      </c>
      <c r="D35" s="27">
        <f>SUM(D34)</f>
        <v>56</v>
      </c>
      <c r="E35" s="21">
        <f>SUM(E34)</f>
        <v>128409747</v>
      </c>
      <c r="F35" s="22"/>
      <c r="G35" s="23"/>
      <c r="H35" s="23"/>
      <c r="I35" s="23"/>
      <c r="J35" s="23"/>
      <c r="K35" s="23"/>
      <c r="L35" s="23"/>
      <c r="M35" s="23"/>
      <c r="N35" s="23"/>
      <c r="O35" s="23"/>
      <c r="P35" s="23"/>
      <c r="Q35" s="23"/>
    </row>
    <row r="36" spans="1:17" s="3" customFormat="1" ht="14.25" customHeight="1" x14ac:dyDescent="0.2">
      <c r="A36" s="5"/>
      <c r="B36" s="5"/>
      <c r="C36" s="6"/>
      <c r="D36" s="26"/>
      <c r="E36" s="6"/>
      <c r="F36" s="18"/>
      <c r="G36" s="4"/>
      <c r="H36" s="4"/>
      <c r="I36" s="4"/>
      <c r="J36" s="4"/>
      <c r="K36" s="4"/>
      <c r="L36" s="4"/>
      <c r="M36" s="4"/>
      <c r="N36" s="4"/>
      <c r="O36" s="4"/>
      <c r="P36" s="4"/>
      <c r="Q36" s="4"/>
    </row>
    <row r="37" spans="1:17" ht="14.25" customHeight="1" x14ac:dyDescent="0.2">
      <c r="A37" s="5" t="s">
        <v>36</v>
      </c>
      <c r="B37" s="5" t="s">
        <v>37</v>
      </c>
      <c r="C37" s="6">
        <v>13000000</v>
      </c>
      <c r="D37" s="26">
        <v>300</v>
      </c>
      <c r="E37" s="6">
        <v>772534454</v>
      </c>
      <c r="F37" s="18" t="s">
        <v>6</v>
      </c>
    </row>
    <row r="38" spans="1:17" ht="14.25" customHeight="1" x14ac:dyDescent="0.2">
      <c r="A38" s="5" t="s">
        <v>36</v>
      </c>
      <c r="B38" s="5" t="s">
        <v>38</v>
      </c>
      <c r="C38" s="6">
        <v>13000000</v>
      </c>
      <c r="D38" s="26">
        <v>300</v>
      </c>
      <c r="E38" s="19" t="s">
        <v>10</v>
      </c>
      <c r="F38" s="18" t="s">
        <v>6</v>
      </c>
    </row>
    <row r="39" spans="1:17" s="24" customFormat="1" ht="14.25" customHeight="1" thickBot="1" x14ac:dyDescent="0.25">
      <c r="A39" s="7" t="s">
        <v>126</v>
      </c>
      <c r="B39" s="7"/>
      <c r="C39" s="21">
        <f>SUM(C37:C38)</f>
        <v>26000000</v>
      </c>
      <c r="D39" s="27">
        <f>SUM(D37:D38)</f>
        <v>600</v>
      </c>
      <c r="E39" s="30">
        <f>SUM(E37)</f>
        <v>772534454</v>
      </c>
      <c r="F39" s="22"/>
      <c r="G39" s="23"/>
      <c r="H39" s="23"/>
      <c r="I39" s="23"/>
      <c r="J39" s="23"/>
      <c r="K39" s="23"/>
      <c r="L39" s="23"/>
      <c r="M39" s="23"/>
      <c r="N39" s="23"/>
      <c r="O39" s="23"/>
      <c r="P39" s="23"/>
      <c r="Q39" s="23"/>
    </row>
    <row r="40" spans="1:17" s="3" customFormat="1" ht="14.25" customHeight="1" x14ac:dyDescent="0.2">
      <c r="A40" s="5"/>
      <c r="B40" s="5"/>
      <c r="C40" s="6"/>
      <c r="D40" s="26"/>
      <c r="E40" s="19"/>
      <c r="F40" s="18"/>
      <c r="G40" s="4"/>
      <c r="H40" s="4"/>
      <c r="I40" s="4"/>
      <c r="J40" s="4"/>
      <c r="K40" s="4"/>
      <c r="L40" s="4"/>
      <c r="M40" s="4"/>
      <c r="N40" s="4"/>
      <c r="O40" s="4"/>
      <c r="P40" s="4"/>
      <c r="Q40" s="4"/>
    </row>
    <row r="41" spans="1:17" ht="14.25" customHeight="1" x14ac:dyDescent="0.2">
      <c r="A41" s="5" t="s">
        <v>39</v>
      </c>
      <c r="B41" s="5" t="s">
        <v>40</v>
      </c>
      <c r="C41" s="6">
        <v>35600000</v>
      </c>
      <c r="D41" s="26">
        <v>179</v>
      </c>
      <c r="E41" s="6">
        <v>323624824</v>
      </c>
      <c r="F41" s="18" t="s">
        <v>6</v>
      </c>
    </row>
    <row r="42" spans="1:17" ht="14.25" customHeight="1" x14ac:dyDescent="0.2">
      <c r="A42" s="5" t="s">
        <v>39</v>
      </c>
      <c r="B42" s="5" t="s">
        <v>41</v>
      </c>
      <c r="C42" s="6">
        <v>11250000</v>
      </c>
      <c r="D42" s="26">
        <v>150</v>
      </c>
      <c r="E42" s="6">
        <v>274502793</v>
      </c>
      <c r="F42" s="18" t="s">
        <v>16</v>
      </c>
    </row>
    <row r="43" spans="1:17" ht="14.25" customHeight="1" x14ac:dyDescent="0.2">
      <c r="A43" s="5" t="s">
        <v>39</v>
      </c>
      <c r="B43" s="5" t="s">
        <v>42</v>
      </c>
      <c r="C43" s="6">
        <v>66500000</v>
      </c>
      <c r="D43" s="26">
        <v>431</v>
      </c>
      <c r="E43" s="6">
        <v>850188873</v>
      </c>
      <c r="F43" s="18" t="s">
        <v>16</v>
      </c>
    </row>
    <row r="44" spans="1:17" s="24" customFormat="1" ht="14.25" customHeight="1" thickBot="1" x14ac:dyDescent="0.25">
      <c r="A44" s="7" t="s">
        <v>125</v>
      </c>
      <c r="B44" s="7"/>
      <c r="C44" s="21">
        <f>SUM(C41:C43)</f>
        <v>113350000</v>
      </c>
      <c r="D44" s="27">
        <f>SUM(D41:D43)</f>
        <v>760</v>
      </c>
      <c r="E44" s="21">
        <f>SUM(E41:E43)</f>
        <v>1448316490</v>
      </c>
      <c r="F44" s="22"/>
      <c r="G44" s="23"/>
      <c r="H44" s="23"/>
      <c r="I44" s="23"/>
      <c r="J44" s="23"/>
      <c r="K44" s="23"/>
      <c r="L44" s="23"/>
      <c r="M44" s="23"/>
      <c r="N44" s="23"/>
      <c r="O44" s="23"/>
      <c r="P44" s="23"/>
      <c r="Q44" s="23"/>
    </row>
    <row r="45" spans="1:17" s="3" customFormat="1" ht="14.25" customHeight="1" x14ac:dyDescent="0.2">
      <c r="A45" s="5"/>
      <c r="B45" s="5"/>
      <c r="C45" s="6"/>
      <c r="D45" s="26"/>
      <c r="E45" s="6"/>
      <c r="F45" s="18"/>
      <c r="G45" s="4"/>
      <c r="H45" s="4"/>
      <c r="I45" s="4"/>
      <c r="J45" s="4"/>
      <c r="K45" s="4"/>
      <c r="L45" s="4"/>
      <c r="M45" s="4"/>
      <c r="N45" s="4"/>
      <c r="O45" s="4"/>
      <c r="P45" s="4"/>
      <c r="Q45" s="4"/>
    </row>
    <row r="46" spans="1:17" ht="14.25" customHeight="1" x14ac:dyDescent="0.2">
      <c r="A46" s="5" t="s">
        <v>43</v>
      </c>
      <c r="B46" s="5" t="s">
        <v>44</v>
      </c>
      <c r="C46" s="6">
        <v>22300000</v>
      </c>
      <c r="D46" s="26">
        <v>116</v>
      </c>
      <c r="E46" s="6">
        <v>305545916</v>
      </c>
      <c r="F46" s="18" t="s">
        <v>6</v>
      </c>
    </row>
    <row r="47" spans="1:17" ht="14.25" customHeight="1" x14ac:dyDescent="0.2">
      <c r="A47" s="5" t="s">
        <v>43</v>
      </c>
      <c r="B47" s="5" t="s">
        <v>45</v>
      </c>
      <c r="C47" s="6">
        <v>34300000</v>
      </c>
      <c r="D47" s="26">
        <v>706</v>
      </c>
      <c r="E47" s="6">
        <v>1450287394</v>
      </c>
      <c r="F47" s="18" t="s">
        <v>6</v>
      </c>
    </row>
    <row r="48" spans="1:17" ht="14.25" customHeight="1" x14ac:dyDescent="0.2">
      <c r="A48" s="5" t="s">
        <v>43</v>
      </c>
      <c r="B48" s="5" t="s">
        <v>46</v>
      </c>
      <c r="C48" s="6">
        <v>8750000</v>
      </c>
      <c r="D48" s="26">
        <v>50</v>
      </c>
      <c r="E48" s="6">
        <v>131547742</v>
      </c>
      <c r="F48" s="18" t="s">
        <v>6</v>
      </c>
    </row>
    <row r="49" spans="1:17" ht="14.25" customHeight="1" x14ac:dyDescent="0.2">
      <c r="A49" s="5" t="s">
        <v>43</v>
      </c>
      <c r="B49" s="5" t="s">
        <v>47</v>
      </c>
      <c r="C49" s="6">
        <v>9580200</v>
      </c>
      <c r="D49" s="26">
        <v>55</v>
      </c>
      <c r="E49" s="6">
        <v>92352142</v>
      </c>
      <c r="F49" s="18" t="s">
        <v>6</v>
      </c>
    </row>
    <row r="50" spans="1:17" ht="14.25" customHeight="1" x14ac:dyDescent="0.2">
      <c r="A50" s="5" t="s">
        <v>43</v>
      </c>
      <c r="B50" s="5" t="s">
        <v>48</v>
      </c>
      <c r="C50" s="6">
        <v>51098000</v>
      </c>
      <c r="D50" s="26">
        <v>185</v>
      </c>
      <c r="E50" s="6">
        <v>285251546</v>
      </c>
      <c r="F50" s="18" t="s">
        <v>6</v>
      </c>
    </row>
    <row r="51" spans="1:17" s="24" customFormat="1" ht="14.25" customHeight="1" thickBot="1" x14ac:dyDescent="0.25">
      <c r="A51" s="7" t="s">
        <v>124</v>
      </c>
      <c r="B51" s="7"/>
      <c r="C51" s="21">
        <f>SUM(C46:C50)</f>
        <v>126028200</v>
      </c>
      <c r="D51" s="27">
        <f>SUM(D46:D50)</f>
        <v>1112</v>
      </c>
      <c r="E51" s="21">
        <f>SUM(E46:E50)</f>
        <v>2264984740</v>
      </c>
      <c r="F51" s="22"/>
      <c r="G51" s="23"/>
      <c r="H51" s="23"/>
      <c r="I51" s="23"/>
      <c r="J51" s="23"/>
      <c r="K51" s="23"/>
      <c r="L51" s="23"/>
      <c r="M51" s="23"/>
      <c r="N51" s="23"/>
      <c r="O51" s="23"/>
      <c r="P51" s="23"/>
      <c r="Q51" s="23"/>
    </row>
    <row r="52" spans="1:17" s="3" customFormat="1" ht="14.25" customHeight="1" x14ac:dyDescent="0.2">
      <c r="A52" s="5"/>
      <c r="B52" s="5"/>
      <c r="C52" s="6"/>
      <c r="D52" s="26"/>
      <c r="E52" s="6"/>
      <c r="F52" s="18"/>
      <c r="G52" s="4"/>
      <c r="H52" s="4"/>
      <c r="I52" s="4"/>
      <c r="J52" s="4"/>
      <c r="K52" s="4"/>
      <c r="L52" s="4"/>
      <c r="M52" s="4"/>
      <c r="N52" s="4"/>
      <c r="O52" s="4"/>
      <c r="P52" s="4"/>
      <c r="Q52" s="4"/>
    </row>
    <row r="53" spans="1:17" ht="14.25" customHeight="1" x14ac:dyDescent="0.2">
      <c r="A53" s="5" t="s">
        <v>49</v>
      </c>
      <c r="B53" s="5" t="s">
        <v>50</v>
      </c>
      <c r="C53" s="6">
        <v>11082926</v>
      </c>
      <c r="D53" s="26">
        <v>180</v>
      </c>
      <c r="E53" s="6">
        <v>191734060</v>
      </c>
      <c r="F53" s="18" t="s">
        <v>6</v>
      </c>
    </row>
    <row r="54" spans="1:17" s="24" customFormat="1" ht="14.25" customHeight="1" thickBot="1" x14ac:dyDescent="0.25">
      <c r="A54" s="7" t="s">
        <v>123</v>
      </c>
      <c r="B54" s="7"/>
      <c r="C54" s="21">
        <f>SUM(C53)</f>
        <v>11082926</v>
      </c>
      <c r="D54" s="27">
        <f>SUM(D53)</f>
        <v>180</v>
      </c>
      <c r="E54" s="21">
        <f>SUM(E53)</f>
        <v>191734060</v>
      </c>
      <c r="F54" s="22"/>
      <c r="G54" s="23"/>
      <c r="H54" s="23"/>
      <c r="I54" s="23"/>
      <c r="J54" s="23"/>
      <c r="K54" s="23"/>
      <c r="L54" s="23"/>
      <c r="M54" s="23"/>
      <c r="N54" s="23"/>
      <c r="O54" s="23"/>
      <c r="P54" s="23"/>
      <c r="Q54" s="23"/>
    </row>
    <row r="55" spans="1:17" s="3" customFormat="1" ht="14.25" customHeight="1" x14ac:dyDescent="0.2">
      <c r="A55" s="5"/>
      <c r="B55" s="5"/>
      <c r="C55" s="6"/>
      <c r="D55" s="26"/>
      <c r="E55" s="6"/>
      <c r="F55" s="18"/>
      <c r="G55" s="4"/>
      <c r="H55" s="4"/>
      <c r="I55" s="4"/>
      <c r="J55" s="4"/>
      <c r="K55" s="4"/>
      <c r="L55" s="4"/>
      <c r="M55" s="4"/>
      <c r="N55" s="4"/>
      <c r="O55" s="4"/>
      <c r="P55" s="4"/>
      <c r="Q55" s="4"/>
    </row>
    <row r="56" spans="1:17" ht="14.25" customHeight="1" x14ac:dyDescent="0.2">
      <c r="A56" s="5" t="s">
        <v>51</v>
      </c>
      <c r="B56" s="5" t="s">
        <v>52</v>
      </c>
      <c r="C56" s="6">
        <v>14928000</v>
      </c>
      <c r="D56" s="26">
        <v>126</v>
      </c>
      <c r="E56" s="6">
        <v>246792488</v>
      </c>
      <c r="F56" s="18" t="s">
        <v>6</v>
      </c>
    </row>
    <row r="57" spans="1:17" s="24" customFormat="1" ht="14.25" customHeight="1" thickBot="1" x14ac:dyDescent="0.25">
      <c r="A57" s="7" t="s">
        <v>122</v>
      </c>
      <c r="B57" s="7"/>
      <c r="C57" s="21">
        <f>SUM(C56)</f>
        <v>14928000</v>
      </c>
      <c r="D57" s="27">
        <f>SUM(D56)</f>
        <v>126</v>
      </c>
      <c r="E57" s="21">
        <f>SUM(E56)</f>
        <v>246792488</v>
      </c>
      <c r="F57" s="22"/>
      <c r="G57" s="23"/>
      <c r="H57" s="23"/>
      <c r="I57" s="23"/>
      <c r="J57" s="23"/>
      <c r="K57" s="23"/>
      <c r="L57" s="23"/>
      <c r="M57" s="23"/>
      <c r="N57" s="23"/>
      <c r="O57" s="23"/>
      <c r="P57" s="23"/>
      <c r="Q57" s="23"/>
    </row>
    <row r="58" spans="1:17" s="3" customFormat="1" ht="14.25" customHeight="1" x14ac:dyDescent="0.2">
      <c r="A58" s="5"/>
      <c r="B58" s="5"/>
      <c r="C58" s="6"/>
      <c r="D58" s="26"/>
      <c r="E58" s="6"/>
      <c r="F58" s="18"/>
      <c r="G58" s="4"/>
      <c r="H58" s="4"/>
      <c r="I58" s="4"/>
      <c r="J58" s="4"/>
      <c r="K58" s="4"/>
      <c r="L58" s="4"/>
      <c r="M58" s="4"/>
      <c r="N58" s="4"/>
      <c r="O58" s="4"/>
      <c r="P58" s="4"/>
      <c r="Q58" s="4"/>
    </row>
    <row r="59" spans="1:17" ht="14.25" customHeight="1" x14ac:dyDescent="0.2">
      <c r="A59" s="5" t="s">
        <v>53</v>
      </c>
      <c r="B59" s="5" t="s">
        <v>54</v>
      </c>
      <c r="C59" s="6">
        <v>23000000</v>
      </c>
      <c r="D59" s="26">
        <v>120</v>
      </c>
      <c r="E59" s="6">
        <v>265990785</v>
      </c>
      <c r="F59" s="18" t="s">
        <v>6</v>
      </c>
    </row>
    <row r="60" spans="1:17" s="24" customFormat="1" ht="14.25" customHeight="1" thickBot="1" x14ac:dyDescent="0.25">
      <c r="A60" s="7" t="s">
        <v>121</v>
      </c>
      <c r="B60" s="7"/>
      <c r="C60" s="21">
        <f>SUM(C59)</f>
        <v>23000000</v>
      </c>
      <c r="D60" s="27">
        <f>SUM(D59)</f>
        <v>120</v>
      </c>
      <c r="E60" s="21">
        <f>SUM(E59)</f>
        <v>265990785</v>
      </c>
      <c r="F60" s="22"/>
      <c r="G60" s="23"/>
      <c r="H60" s="23"/>
      <c r="I60" s="23"/>
      <c r="J60" s="23"/>
      <c r="K60" s="23"/>
      <c r="L60" s="23"/>
      <c r="M60" s="23"/>
      <c r="N60" s="23"/>
      <c r="O60" s="23"/>
      <c r="P60" s="23"/>
      <c r="Q60" s="23"/>
    </row>
    <row r="61" spans="1:17" s="3" customFormat="1" ht="14.25" customHeight="1" x14ac:dyDescent="0.2">
      <c r="A61" s="5"/>
      <c r="B61" s="5"/>
      <c r="C61" s="6"/>
      <c r="D61" s="26"/>
      <c r="E61" s="6"/>
      <c r="F61" s="18"/>
      <c r="G61" s="4"/>
      <c r="H61" s="4"/>
      <c r="I61" s="4"/>
      <c r="J61" s="4"/>
      <c r="K61" s="4"/>
      <c r="L61" s="4"/>
      <c r="M61" s="4"/>
      <c r="N61" s="4"/>
      <c r="O61" s="4"/>
      <c r="P61" s="4"/>
      <c r="Q61" s="4"/>
    </row>
    <row r="62" spans="1:17" ht="14.25" customHeight="1" x14ac:dyDescent="0.2">
      <c r="A62" s="5" t="s">
        <v>55</v>
      </c>
      <c r="B62" s="5" t="s">
        <v>56</v>
      </c>
      <c r="C62" s="6">
        <v>7400300</v>
      </c>
      <c r="D62" s="26">
        <v>46</v>
      </c>
      <c r="E62" s="6">
        <v>78498959</v>
      </c>
      <c r="F62" s="18" t="s">
        <v>6</v>
      </c>
    </row>
    <row r="63" spans="1:17" ht="14.25" customHeight="1" x14ac:dyDescent="0.2">
      <c r="A63" s="5" t="s">
        <v>55</v>
      </c>
      <c r="B63" s="5" t="s">
        <v>57</v>
      </c>
      <c r="C63" s="6">
        <v>22100000</v>
      </c>
      <c r="D63" s="26">
        <v>102</v>
      </c>
      <c r="E63" s="6">
        <v>213146562</v>
      </c>
      <c r="F63" s="18" t="s">
        <v>6</v>
      </c>
    </row>
    <row r="64" spans="1:17" s="24" customFormat="1" ht="14.25" customHeight="1" thickBot="1" x14ac:dyDescent="0.25">
      <c r="A64" s="7" t="s">
        <v>120</v>
      </c>
      <c r="B64" s="7"/>
      <c r="C64" s="21">
        <f>SUM(C62:C63)</f>
        <v>29500300</v>
      </c>
      <c r="D64" s="27">
        <f>SUM(D62:D63)</f>
        <v>148</v>
      </c>
      <c r="E64" s="21">
        <f>SUM(E62:E63)</f>
        <v>291645521</v>
      </c>
      <c r="F64" s="22"/>
      <c r="G64" s="23"/>
      <c r="H64" s="23"/>
      <c r="I64" s="23"/>
      <c r="J64" s="23"/>
      <c r="K64" s="23"/>
      <c r="L64" s="23"/>
      <c r="M64" s="23"/>
      <c r="N64" s="23"/>
      <c r="O64" s="23"/>
      <c r="P64" s="23"/>
      <c r="Q64" s="23"/>
    </row>
    <row r="65" spans="1:17" s="3" customFormat="1" ht="14.25" customHeight="1" x14ac:dyDescent="0.2">
      <c r="A65" s="5"/>
      <c r="B65" s="5"/>
      <c r="C65" s="6"/>
      <c r="D65" s="26"/>
      <c r="E65" s="6"/>
      <c r="F65" s="18"/>
      <c r="G65" s="4"/>
      <c r="H65" s="4"/>
      <c r="I65" s="4"/>
      <c r="J65" s="4"/>
      <c r="K65" s="4"/>
      <c r="L65" s="4"/>
      <c r="M65" s="4"/>
      <c r="N65" s="4"/>
      <c r="O65" s="4"/>
      <c r="P65" s="4"/>
      <c r="Q65" s="4"/>
    </row>
    <row r="66" spans="1:17" ht="14.25" customHeight="1" x14ac:dyDescent="0.2">
      <c r="A66" s="5" t="s">
        <v>58</v>
      </c>
      <c r="B66" s="5" t="s">
        <v>59</v>
      </c>
      <c r="C66" s="6">
        <v>7190731</v>
      </c>
      <c r="D66" s="26">
        <v>72</v>
      </c>
      <c r="E66" s="6">
        <v>151920545</v>
      </c>
      <c r="F66" s="18" t="s">
        <v>6</v>
      </c>
    </row>
    <row r="67" spans="1:17" ht="14.25" customHeight="1" x14ac:dyDescent="0.2">
      <c r="A67" s="5" t="s">
        <v>58</v>
      </c>
      <c r="B67" s="5" t="s">
        <v>60</v>
      </c>
      <c r="C67" s="6">
        <v>19400000</v>
      </c>
      <c r="D67" s="26">
        <v>18</v>
      </c>
      <c r="E67" s="6">
        <v>47055326</v>
      </c>
      <c r="F67" s="18" t="s">
        <v>6</v>
      </c>
    </row>
    <row r="68" spans="1:17" ht="14.25" customHeight="1" x14ac:dyDescent="0.2">
      <c r="A68" s="5" t="s">
        <v>58</v>
      </c>
      <c r="B68" s="5" t="s">
        <v>61</v>
      </c>
      <c r="C68" s="6">
        <v>15331400</v>
      </c>
      <c r="D68" s="26">
        <v>92</v>
      </c>
      <c r="E68" s="6">
        <v>176210243</v>
      </c>
      <c r="F68" s="18" t="s">
        <v>6</v>
      </c>
    </row>
    <row r="69" spans="1:17" ht="14.25" customHeight="1" x14ac:dyDescent="0.2">
      <c r="A69" s="5" t="s">
        <v>58</v>
      </c>
      <c r="B69" s="5" t="s">
        <v>62</v>
      </c>
      <c r="C69" s="6">
        <v>189479323</v>
      </c>
      <c r="D69" s="26">
        <v>208</v>
      </c>
      <c r="E69" s="6">
        <v>1211915449</v>
      </c>
      <c r="F69" s="18" t="s">
        <v>6</v>
      </c>
    </row>
    <row r="70" spans="1:17" ht="14.25" customHeight="1" x14ac:dyDescent="0.2">
      <c r="A70" s="5" t="s">
        <v>58</v>
      </c>
      <c r="B70" s="5" t="s">
        <v>63</v>
      </c>
      <c r="C70" s="6">
        <v>66995677</v>
      </c>
      <c r="D70" s="26">
        <v>341</v>
      </c>
      <c r="E70" s="19" t="s">
        <v>10</v>
      </c>
      <c r="F70" s="18" t="s">
        <v>6</v>
      </c>
    </row>
    <row r="71" spans="1:17" s="24" customFormat="1" ht="14.25" customHeight="1" thickBot="1" x14ac:dyDescent="0.25">
      <c r="A71" s="7" t="s">
        <v>119</v>
      </c>
      <c r="B71" s="7"/>
      <c r="C71" s="21">
        <f>SUM(C66:C70)</f>
        <v>298397131</v>
      </c>
      <c r="D71" s="27">
        <f>SUM(D66:D70)</f>
        <v>731</v>
      </c>
      <c r="E71" s="30">
        <f>SUM(E66:E69)</f>
        <v>1587101563</v>
      </c>
      <c r="F71" s="22"/>
      <c r="G71" s="23"/>
      <c r="H71" s="23"/>
      <c r="I71" s="23"/>
      <c r="J71" s="23"/>
      <c r="K71" s="23"/>
      <c r="L71" s="23"/>
      <c r="M71" s="23"/>
      <c r="N71" s="23"/>
      <c r="O71" s="23"/>
      <c r="P71" s="23"/>
      <c r="Q71" s="23"/>
    </row>
    <row r="72" spans="1:17" s="3" customFormat="1" ht="14.25" customHeight="1" x14ac:dyDescent="0.2">
      <c r="A72" s="5"/>
      <c r="B72" s="5"/>
      <c r="C72" s="6"/>
      <c r="D72" s="26"/>
      <c r="E72" s="19"/>
      <c r="F72" s="18"/>
      <c r="G72" s="4"/>
      <c r="H72" s="4"/>
      <c r="I72" s="4"/>
      <c r="J72" s="4"/>
      <c r="K72" s="4"/>
      <c r="L72" s="4"/>
      <c r="M72" s="4"/>
      <c r="N72" s="4"/>
      <c r="O72" s="4"/>
      <c r="P72" s="4"/>
      <c r="Q72" s="4"/>
    </row>
    <row r="73" spans="1:17" ht="14.25" customHeight="1" x14ac:dyDescent="0.2">
      <c r="A73" s="5" t="s">
        <v>64</v>
      </c>
      <c r="B73" s="5" t="s">
        <v>65</v>
      </c>
      <c r="C73" s="6">
        <v>60700000</v>
      </c>
      <c r="D73" s="26">
        <v>150</v>
      </c>
      <c r="E73" s="6">
        <v>238180572</v>
      </c>
      <c r="F73" s="18" t="s">
        <v>6</v>
      </c>
    </row>
    <row r="74" spans="1:17" ht="14.25" customHeight="1" x14ac:dyDescent="0.2">
      <c r="A74" s="5" t="s">
        <v>64</v>
      </c>
      <c r="B74" s="5" t="s">
        <v>66</v>
      </c>
      <c r="C74" s="6">
        <v>115000000</v>
      </c>
      <c r="D74" s="26">
        <v>250</v>
      </c>
      <c r="E74" s="6">
        <v>453010246</v>
      </c>
      <c r="F74" s="18" t="s">
        <v>6</v>
      </c>
    </row>
    <row r="75" spans="1:17" s="24" customFormat="1" ht="14.25" customHeight="1" thickBot="1" x14ac:dyDescent="0.25">
      <c r="A75" s="7" t="s">
        <v>118</v>
      </c>
      <c r="B75" s="7"/>
      <c r="C75" s="21">
        <f>SUM(C73:C74)</f>
        <v>175700000</v>
      </c>
      <c r="D75" s="27">
        <f>SUM(D73:D74)</f>
        <v>400</v>
      </c>
      <c r="E75" s="21">
        <f>SUM(E73:E74)</f>
        <v>691190818</v>
      </c>
      <c r="F75" s="22"/>
      <c r="G75" s="23"/>
      <c r="H75" s="23"/>
      <c r="I75" s="23"/>
      <c r="J75" s="23"/>
      <c r="K75" s="23"/>
      <c r="L75" s="23"/>
      <c r="M75" s="23"/>
      <c r="N75" s="23"/>
      <c r="O75" s="23"/>
      <c r="P75" s="23"/>
      <c r="Q75" s="23"/>
    </row>
    <row r="76" spans="1:17" s="3" customFormat="1" ht="14.25" customHeight="1" x14ac:dyDescent="0.2">
      <c r="A76" s="5"/>
      <c r="B76" s="5"/>
      <c r="C76" s="6"/>
      <c r="D76" s="26"/>
      <c r="E76" s="6"/>
      <c r="F76" s="18"/>
      <c r="G76" s="4"/>
      <c r="H76" s="4"/>
      <c r="I76" s="4"/>
      <c r="J76" s="4"/>
      <c r="K76" s="4"/>
      <c r="L76" s="4"/>
      <c r="M76" s="4"/>
      <c r="N76" s="4"/>
      <c r="O76" s="4"/>
      <c r="P76" s="4"/>
      <c r="Q76" s="4"/>
    </row>
    <row r="77" spans="1:17" ht="14.25" customHeight="1" x14ac:dyDescent="0.2">
      <c r="A77" s="5" t="s">
        <v>67</v>
      </c>
      <c r="B77" s="5" t="s">
        <v>68</v>
      </c>
      <c r="C77" s="6">
        <v>7950000</v>
      </c>
      <c r="D77" s="26">
        <v>80</v>
      </c>
      <c r="E77" s="6">
        <v>107078520</v>
      </c>
      <c r="F77" s="18" t="s">
        <v>6</v>
      </c>
    </row>
    <row r="78" spans="1:17" s="24" customFormat="1" ht="14.25" customHeight="1" thickBot="1" x14ac:dyDescent="0.25">
      <c r="A78" s="7" t="s">
        <v>117</v>
      </c>
      <c r="B78" s="7"/>
      <c r="C78" s="21">
        <f>SUM(C77)</f>
        <v>7950000</v>
      </c>
      <c r="D78" s="27">
        <f>SUM(D77)</f>
        <v>80</v>
      </c>
      <c r="E78" s="21">
        <f>SUM(E77)</f>
        <v>107078520</v>
      </c>
      <c r="F78" s="22"/>
      <c r="G78" s="23"/>
      <c r="H78" s="23"/>
      <c r="I78" s="23"/>
      <c r="J78" s="23"/>
      <c r="K78" s="23"/>
      <c r="L78" s="23"/>
      <c r="M78" s="23"/>
      <c r="N78" s="23"/>
      <c r="O78" s="23"/>
      <c r="P78" s="23"/>
      <c r="Q78" s="23"/>
    </row>
    <row r="79" spans="1:17" s="3" customFormat="1" ht="14.25" customHeight="1" x14ac:dyDescent="0.2">
      <c r="A79" s="5"/>
      <c r="B79" s="5"/>
      <c r="C79" s="6"/>
      <c r="D79" s="26"/>
      <c r="E79" s="6"/>
      <c r="F79" s="18"/>
      <c r="G79" s="4"/>
      <c r="H79" s="4"/>
      <c r="I79" s="4"/>
      <c r="J79" s="4"/>
      <c r="K79" s="4"/>
      <c r="L79" s="4"/>
      <c r="M79" s="4"/>
      <c r="N79" s="4"/>
      <c r="O79" s="4"/>
      <c r="P79" s="4"/>
      <c r="Q79" s="4"/>
    </row>
    <row r="80" spans="1:17" ht="14.25" customHeight="1" x14ac:dyDescent="0.2">
      <c r="A80" s="5" t="s">
        <v>69</v>
      </c>
      <c r="B80" s="5" t="s">
        <v>70</v>
      </c>
      <c r="C80" s="6">
        <v>15400000</v>
      </c>
      <c r="D80" s="26">
        <v>32</v>
      </c>
      <c r="E80" s="6">
        <v>71910103</v>
      </c>
      <c r="F80" s="18" t="s">
        <v>6</v>
      </c>
    </row>
    <row r="81" spans="1:17" s="24" customFormat="1" ht="14.25" customHeight="1" thickBot="1" x14ac:dyDescent="0.25">
      <c r="A81" s="7" t="s">
        <v>116</v>
      </c>
      <c r="B81" s="7"/>
      <c r="C81" s="21">
        <f>SUM(C80)</f>
        <v>15400000</v>
      </c>
      <c r="D81" s="27">
        <f>SUM(D80)</f>
        <v>32</v>
      </c>
      <c r="E81" s="21">
        <f>SUM(E80)</f>
        <v>71910103</v>
      </c>
      <c r="F81" s="22"/>
      <c r="G81" s="23"/>
      <c r="H81" s="23"/>
      <c r="I81" s="23"/>
      <c r="J81" s="23"/>
      <c r="K81" s="23"/>
      <c r="L81" s="23"/>
      <c r="M81" s="23"/>
      <c r="N81" s="23"/>
      <c r="O81" s="23"/>
      <c r="P81" s="23"/>
      <c r="Q81" s="23"/>
    </row>
    <row r="82" spans="1:17" s="3" customFormat="1" ht="14.25" customHeight="1" x14ac:dyDescent="0.2">
      <c r="A82" s="5"/>
      <c r="B82" s="5"/>
      <c r="C82" s="6"/>
      <c r="D82" s="26"/>
      <c r="E82" s="6"/>
      <c r="F82" s="18"/>
      <c r="G82" s="4"/>
      <c r="H82" s="4"/>
      <c r="I82" s="4"/>
      <c r="J82" s="4"/>
      <c r="K82" s="4"/>
      <c r="L82" s="4"/>
      <c r="M82" s="4"/>
      <c r="N82" s="4"/>
      <c r="O82" s="4"/>
      <c r="P82" s="4"/>
      <c r="Q82" s="4"/>
    </row>
    <row r="83" spans="1:17" ht="14.25" customHeight="1" x14ac:dyDescent="0.2">
      <c r="A83" s="5" t="s">
        <v>71</v>
      </c>
      <c r="B83" s="5" t="s">
        <v>72</v>
      </c>
      <c r="C83" s="6">
        <v>4340000</v>
      </c>
      <c r="D83" s="26">
        <v>327</v>
      </c>
      <c r="E83" s="6">
        <v>466092340</v>
      </c>
      <c r="F83" s="18" t="s">
        <v>6</v>
      </c>
    </row>
    <row r="84" spans="1:17" ht="14.25" customHeight="1" x14ac:dyDescent="0.2">
      <c r="A84" s="5" t="s">
        <v>71</v>
      </c>
      <c r="B84" s="5" t="s">
        <v>73</v>
      </c>
      <c r="C84" s="6">
        <v>64300000</v>
      </c>
      <c r="D84" s="26">
        <v>130</v>
      </c>
      <c r="E84" s="6">
        <v>244377541</v>
      </c>
      <c r="F84" s="18" t="s">
        <v>6</v>
      </c>
    </row>
    <row r="85" spans="1:17" s="24" customFormat="1" ht="14.25" customHeight="1" thickBot="1" x14ac:dyDescent="0.25">
      <c r="A85" s="7" t="s">
        <v>115</v>
      </c>
      <c r="B85" s="7"/>
      <c r="C85" s="21">
        <f>SUM(C83:C84)</f>
        <v>68640000</v>
      </c>
      <c r="D85" s="27">
        <f>SUM(D83:D84)</f>
        <v>457</v>
      </c>
      <c r="E85" s="21">
        <f>SUM(E83:E84)</f>
        <v>710469881</v>
      </c>
      <c r="F85" s="22"/>
      <c r="G85" s="23"/>
      <c r="H85" s="23"/>
      <c r="I85" s="23"/>
      <c r="J85" s="23"/>
      <c r="K85" s="23"/>
      <c r="L85" s="23"/>
      <c r="M85" s="23"/>
      <c r="N85" s="23"/>
      <c r="O85" s="23"/>
      <c r="P85" s="23"/>
      <c r="Q85" s="23"/>
    </row>
    <row r="86" spans="1:17" s="3" customFormat="1" ht="14.25" customHeight="1" x14ac:dyDescent="0.2">
      <c r="A86" s="5"/>
      <c r="B86" s="5"/>
      <c r="C86" s="6"/>
      <c r="D86" s="26"/>
      <c r="E86" s="6"/>
      <c r="F86" s="18"/>
      <c r="G86" s="4"/>
      <c r="H86" s="4"/>
      <c r="I86" s="4"/>
      <c r="J86" s="4"/>
      <c r="K86" s="4"/>
      <c r="L86" s="4"/>
      <c r="M86" s="4"/>
      <c r="N86" s="4"/>
      <c r="O86" s="4"/>
      <c r="P86" s="4"/>
      <c r="Q86" s="4"/>
    </row>
    <row r="87" spans="1:17" ht="14.25" customHeight="1" x14ac:dyDescent="0.2">
      <c r="A87" s="5" t="s">
        <v>74</v>
      </c>
      <c r="B87" s="5" t="s">
        <v>75</v>
      </c>
      <c r="C87" s="6">
        <v>40000000</v>
      </c>
      <c r="D87" s="26">
        <v>100</v>
      </c>
      <c r="E87" s="6">
        <v>244686064</v>
      </c>
      <c r="F87" s="18" t="s">
        <v>6</v>
      </c>
    </row>
    <row r="88" spans="1:17" s="24" customFormat="1" ht="14.25" customHeight="1" thickBot="1" x14ac:dyDescent="0.25">
      <c r="A88" s="7" t="s">
        <v>114</v>
      </c>
      <c r="B88" s="7"/>
      <c r="C88" s="21">
        <f>SUM(C87)</f>
        <v>40000000</v>
      </c>
      <c r="D88" s="27">
        <f>SUM(D87)</f>
        <v>100</v>
      </c>
      <c r="E88" s="21">
        <f>SUM(E87)</f>
        <v>244686064</v>
      </c>
      <c r="F88" s="22"/>
      <c r="G88" s="23"/>
      <c r="H88" s="23"/>
      <c r="I88" s="23"/>
      <c r="J88" s="23"/>
      <c r="K88" s="23"/>
      <c r="L88" s="23"/>
      <c r="M88" s="23"/>
      <c r="N88" s="23"/>
      <c r="O88" s="23"/>
      <c r="P88" s="23"/>
      <c r="Q88" s="23"/>
    </row>
    <row r="89" spans="1:17" s="3" customFormat="1" ht="14.25" customHeight="1" x14ac:dyDescent="0.2">
      <c r="A89" s="5"/>
      <c r="B89" s="5"/>
      <c r="C89" s="6"/>
      <c r="D89" s="26"/>
      <c r="E89" s="6"/>
      <c r="F89" s="18"/>
      <c r="G89" s="4"/>
      <c r="H89" s="4"/>
      <c r="I89" s="4"/>
      <c r="J89" s="4"/>
      <c r="K89" s="4"/>
      <c r="L89" s="4"/>
      <c r="M89" s="4"/>
      <c r="N89" s="4"/>
      <c r="O89" s="4"/>
      <c r="P89" s="4"/>
      <c r="Q89" s="4"/>
    </row>
    <row r="90" spans="1:17" ht="14.25" customHeight="1" x14ac:dyDescent="0.2">
      <c r="A90" s="5" t="s">
        <v>76</v>
      </c>
      <c r="B90" s="5" t="s">
        <v>77</v>
      </c>
      <c r="C90" s="6">
        <v>11000000</v>
      </c>
      <c r="D90" s="26">
        <v>119</v>
      </c>
      <c r="E90" s="6">
        <v>185135566</v>
      </c>
      <c r="F90" s="18" t="s">
        <v>6</v>
      </c>
    </row>
    <row r="91" spans="1:17" s="24" customFormat="1" ht="14.25" customHeight="1" thickBot="1" x14ac:dyDescent="0.25">
      <c r="A91" s="7" t="s">
        <v>113</v>
      </c>
      <c r="B91" s="7"/>
      <c r="C91" s="21">
        <f>SUM(C90)</f>
        <v>11000000</v>
      </c>
      <c r="D91" s="27">
        <f>SUM(D90)</f>
        <v>119</v>
      </c>
      <c r="E91" s="21">
        <f>SUM(E90)</f>
        <v>185135566</v>
      </c>
      <c r="F91" s="22"/>
      <c r="G91" s="23"/>
      <c r="H91" s="23"/>
      <c r="I91" s="23"/>
      <c r="J91" s="23"/>
      <c r="K91" s="23"/>
      <c r="L91" s="23"/>
      <c r="M91" s="23"/>
      <c r="N91" s="23"/>
      <c r="O91" s="23"/>
      <c r="P91" s="23"/>
      <c r="Q91" s="23"/>
    </row>
    <row r="92" spans="1:17" s="3" customFormat="1" ht="14.25" customHeight="1" x14ac:dyDescent="0.2">
      <c r="A92" s="5"/>
      <c r="B92" s="5"/>
      <c r="C92" s="6"/>
      <c r="D92" s="26"/>
      <c r="E92" s="6"/>
      <c r="F92" s="18"/>
      <c r="G92" s="4"/>
      <c r="H92" s="4"/>
      <c r="I92" s="4"/>
      <c r="J92" s="4"/>
      <c r="K92" s="4"/>
      <c r="L92" s="4"/>
      <c r="M92" s="4"/>
      <c r="N92" s="4"/>
      <c r="O92" s="4"/>
      <c r="P92" s="4"/>
      <c r="Q92" s="4"/>
    </row>
    <row r="93" spans="1:17" ht="14.25" customHeight="1" x14ac:dyDescent="0.2">
      <c r="A93" s="5" t="s">
        <v>78</v>
      </c>
      <c r="B93" s="5" t="s">
        <v>79</v>
      </c>
      <c r="C93" s="20">
        <v>93050000</v>
      </c>
      <c r="D93" s="28">
        <v>134</v>
      </c>
      <c r="E93" s="6">
        <v>290050692</v>
      </c>
      <c r="F93" s="18" t="s">
        <v>16</v>
      </c>
    </row>
    <row r="94" spans="1:17" ht="14.25" customHeight="1" x14ac:dyDescent="0.2">
      <c r="A94" s="5" t="s">
        <v>78</v>
      </c>
      <c r="B94" s="5" t="s">
        <v>80</v>
      </c>
      <c r="C94" s="20">
        <v>31250000</v>
      </c>
      <c r="D94" s="28">
        <v>150</v>
      </c>
      <c r="E94" s="6">
        <v>367936582</v>
      </c>
      <c r="F94" s="18" t="s">
        <v>6</v>
      </c>
    </row>
    <row r="95" spans="1:17" ht="14.25" customHeight="1" x14ac:dyDescent="0.2">
      <c r="A95" s="5" t="s">
        <v>78</v>
      </c>
      <c r="B95" s="5" t="s">
        <v>81</v>
      </c>
      <c r="C95" s="20">
        <v>30200000</v>
      </c>
      <c r="D95" s="28">
        <v>425</v>
      </c>
      <c r="E95" s="6">
        <v>1196998051</v>
      </c>
      <c r="F95" s="18" t="s">
        <v>6</v>
      </c>
    </row>
    <row r="96" spans="1:17" ht="14.25" customHeight="1" x14ac:dyDescent="0.2">
      <c r="A96" s="5" t="s">
        <v>78</v>
      </c>
      <c r="B96" s="5" t="s">
        <v>82</v>
      </c>
      <c r="C96" s="20">
        <v>45200000</v>
      </c>
      <c r="D96" s="28">
        <v>350</v>
      </c>
      <c r="E96" s="19" t="s">
        <v>10</v>
      </c>
      <c r="F96" s="18" t="s">
        <v>6</v>
      </c>
    </row>
    <row r="97" spans="1:17" ht="14.25" customHeight="1" x14ac:dyDescent="0.2">
      <c r="A97" s="5" t="s">
        <v>78</v>
      </c>
      <c r="B97" s="5" t="s">
        <v>83</v>
      </c>
      <c r="C97" s="20">
        <v>51666667</v>
      </c>
      <c r="D97" s="28">
        <v>1078</v>
      </c>
      <c r="E97" s="6">
        <v>2610725055</v>
      </c>
      <c r="F97" s="18" t="s">
        <v>6</v>
      </c>
    </row>
    <row r="98" spans="1:17" ht="14.25" customHeight="1" x14ac:dyDescent="0.2">
      <c r="A98" s="5" t="s">
        <v>78</v>
      </c>
      <c r="B98" s="5" t="s">
        <v>84</v>
      </c>
      <c r="C98" s="20">
        <v>51666667</v>
      </c>
      <c r="D98" s="28">
        <v>466</v>
      </c>
      <c r="E98" s="19" t="s">
        <v>10</v>
      </c>
      <c r="F98" s="18" t="s">
        <v>6</v>
      </c>
      <c r="H98" s="32"/>
    </row>
    <row r="99" spans="1:17" ht="14.25" customHeight="1" x14ac:dyDescent="0.2">
      <c r="A99" s="5" t="s">
        <v>78</v>
      </c>
      <c r="B99" s="5" t="s">
        <v>85</v>
      </c>
      <c r="C99" s="20">
        <v>51666666</v>
      </c>
      <c r="D99" s="28">
        <v>204</v>
      </c>
      <c r="E99" s="19" t="s">
        <v>10</v>
      </c>
      <c r="F99" s="18" t="s">
        <v>6</v>
      </c>
      <c r="H99" s="32"/>
    </row>
    <row r="100" spans="1:17" ht="14.25" customHeight="1" x14ac:dyDescent="0.2">
      <c r="A100" s="5" t="s">
        <v>78</v>
      </c>
      <c r="B100" s="5" t="s">
        <v>86</v>
      </c>
      <c r="C100" s="20">
        <v>40544000</v>
      </c>
      <c r="D100" s="28">
        <v>197</v>
      </c>
      <c r="E100" s="6">
        <v>538392722</v>
      </c>
      <c r="F100" s="18" t="s">
        <v>6</v>
      </c>
      <c r="H100" s="32"/>
    </row>
    <row r="101" spans="1:17" ht="14.25" customHeight="1" x14ac:dyDescent="0.2">
      <c r="A101" s="5" t="s">
        <v>78</v>
      </c>
      <c r="B101" s="5" t="s">
        <v>87</v>
      </c>
      <c r="C101" s="20">
        <v>3000000</v>
      </c>
      <c r="D101" s="28">
        <v>51</v>
      </c>
      <c r="E101" s="6">
        <v>61336750</v>
      </c>
      <c r="F101" s="18" t="s">
        <v>6</v>
      </c>
      <c r="H101" s="32"/>
    </row>
    <row r="102" spans="1:17" ht="14.25" customHeight="1" x14ac:dyDescent="0.2">
      <c r="A102" s="5" t="s">
        <v>78</v>
      </c>
      <c r="B102" s="5" t="s">
        <v>88</v>
      </c>
      <c r="C102" s="20">
        <v>76284000</v>
      </c>
      <c r="D102" s="28">
        <v>217</v>
      </c>
      <c r="E102" s="6">
        <v>598688893</v>
      </c>
      <c r="F102" s="18" t="s">
        <v>6</v>
      </c>
      <c r="H102" s="32"/>
    </row>
    <row r="103" spans="1:17" ht="14.25" customHeight="1" x14ac:dyDescent="0.2">
      <c r="A103" s="5" t="s">
        <v>78</v>
      </c>
      <c r="B103" s="5" t="s">
        <v>89</v>
      </c>
      <c r="C103" s="20">
        <v>38142000</v>
      </c>
      <c r="D103" s="28">
        <v>109</v>
      </c>
      <c r="E103" s="19" t="s">
        <v>10</v>
      </c>
      <c r="F103" s="18" t="s">
        <v>6</v>
      </c>
    </row>
    <row r="104" spans="1:17" ht="14.25" customHeight="1" x14ac:dyDescent="0.2">
      <c r="A104" s="5" t="s">
        <v>78</v>
      </c>
      <c r="B104" s="5" t="s">
        <v>90</v>
      </c>
      <c r="C104" s="20">
        <v>445600000</v>
      </c>
      <c r="D104" s="28">
        <v>450</v>
      </c>
      <c r="E104" s="6">
        <v>834204090</v>
      </c>
      <c r="F104" s="18" t="s">
        <v>16</v>
      </c>
    </row>
    <row r="105" spans="1:17" ht="14.25" customHeight="1" x14ac:dyDescent="0.2">
      <c r="A105" s="5" t="s">
        <v>78</v>
      </c>
      <c r="B105" s="5" t="s">
        <v>91</v>
      </c>
      <c r="C105" s="20">
        <v>200000000</v>
      </c>
      <c r="D105" s="28">
        <v>200</v>
      </c>
      <c r="E105" s="6">
        <v>638572983</v>
      </c>
      <c r="F105" s="18" t="s">
        <v>6</v>
      </c>
    </row>
    <row r="106" spans="1:17" ht="14.25" customHeight="1" x14ac:dyDescent="0.2">
      <c r="A106" s="5" t="s">
        <v>78</v>
      </c>
      <c r="B106" s="5" t="s">
        <v>92</v>
      </c>
      <c r="C106" s="20">
        <v>17302050</v>
      </c>
      <c r="D106" s="28">
        <v>78</v>
      </c>
      <c r="E106" s="6">
        <v>200205654</v>
      </c>
      <c r="F106" s="18" t="s">
        <v>6</v>
      </c>
    </row>
    <row r="107" spans="1:17" ht="14.25" customHeight="1" x14ac:dyDescent="0.2">
      <c r="A107" s="5" t="s">
        <v>78</v>
      </c>
      <c r="B107" s="5" t="s">
        <v>93</v>
      </c>
      <c r="C107" s="20">
        <v>37900000</v>
      </c>
      <c r="D107" s="28">
        <v>203</v>
      </c>
      <c r="E107" s="6">
        <v>366632792</v>
      </c>
      <c r="F107" s="18" t="s">
        <v>16</v>
      </c>
    </row>
    <row r="108" spans="1:17" s="24" customFormat="1" ht="14.25" customHeight="1" thickBot="1" x14ac:dyDescent="0.25">
      <c r="A108" s="7" t="s">
        <v>112</v>
      </c>
      <c r="B108" s="7"/>
      <c r="C108" s="25">
        <f>SUM(C93:C107)</f>
        <v>1213472050</v>
      </c>
      <c r="D108" s="9">
        <f>SUM(D93:D107)</f>
        <v>4312</v>
      </c>
      <c r="E108" s="21">
        <f>SUM(E93:E107)</f>
        <v>7703744264</v>
      </c>
      <c r="F108" s="22"/>
      <c r="G108" s="23"/>
      <c r="H108" s="31"/>
      <c r="I108" s="23"/>
      <c r="J108" s="23"/>
      <c r="K108" s="23"/>
      <c r="L108" s="23"/>
      <c r="M108" s="23"/>
      <c r="N108" s="23"/>
      <c r="O108" s="23"/>
      <c r="P108" s="23"/>
      <c r="Q108" s="23"/>
    </row>
    <row r="109" spans="1:17" s="3" customFormat="1" ht="14.25" customHeight="1" x14ac:dyDescent="0.2">
      <c r="A109" s="5"/>
      <c r="B109" s="5"/>
      <c r="C109" s="20"/>
      <c r="D109" s="28"/>
      <c r="E109" s="6"/>
      <c r="F109" s="18"/>
      <c r="G109" s="4"/>
      <c r="H109" s="4"/>
      <c r="I109" s="4"/>
      <c r="J109" s="4"/>
      <c r="K109" s="4"/>
      <c r="L109" s="4"/>
      <c r="M109" s="4"/>
      <c r="N109" s="4"/>
      <c r="O109" s="4"/>
      <c r="P109" s="4"/>
      <c r="Q109" s="4"/>
    </row>
    <row r="110" spans="1:17" ht="14.25" customHeight="1" x14ac:dyDescent="0.2">
      <c r="A110" s="5" t="s">
        <v>94</v>
      </c>
      <c r="B110" s="5" t="s">
        <v>95</v>
      </c>
      <c r="C110" s="20">
        <v>16120000</v>
      </c>
      <c r="D110" s="28">
        <v>25</v>
      </c>
      <c r="E110" s="6">
        <v>64830539</v>
      </c>
      <c r="F110" s="18" t="s">
        <v>6</v>
      </c>
    </row>
    <row r="111" spans="1:17" s="24" customFormat="1" ht="14.25" customHeight="1" thickBot="1" x14ac:dyDescent="0.25">
      <c r="A111" s="7" t="s">
        <v>111</v>
      </c>
      <c r="B111" s="7"/>
      <c r="C111" s="25">
        <f>SUM(C110)</f>
        <v>16120000</v>
      </c>
      <c r="D111" s="9">
        <f>SUM(D110)</f>
        <v>25</v>
      </c>
      <c r="E111" s="21">
        <f>SUM(E110)</f>
        <v>64830539</v>
      </c>
      <c r="F111" s="22"/>
      <c r="G111" s="23"/>
      <c r="H111" s="23"/>
      <c r="I111" s="23"/>
      <c r="J111" s="23"/>
      <c r="K111" s="23"/>
      <c r="L111" s="23"/>
      <c r="M111" s="23"/>
      <c r="N111" s="23"/>
      <c r="O111" s="23"/>
      <c r="P111" s="23"/>
      <c r="Q111" s="23"/>
    </row>
    <row r="112" spans="1:17" s="3" customFormat="1" ht="14.25" customHeight="1" x14ac:dyDescent="0.2">
      <c r="A112" s="5"/>
      <c r="B112" s="5"/>
      <c r="C112" s="20"/>
      <c r="D112" s="28"/>
      <c r="E112" s="6"/>
      <c r="F112" s="18"/>
      <c r="G112" s="4"/>
      <c r="H112" s="4"/>
      <c r="I112" s="4"/>
      <c r="J112" s="4"/>
      <c r="K112" s="4"/>
      <c r="L112" s="4"/>
      <c r="M112" s="4"/>
      <c r="N112" s="4"/>
      <c r="O112" s="4"/>
      <c r="P112" s="4"/>
      <c r="Q112" s="4"/>
    </row>
    <row r="113" spans="1:17" ht="14.25" customHeight="1" x14ac:dyDescent="0.2">
      <c r="A113" s="5" t="s">
        <v>96</v>
      </c>
      <c r="B113" s="5" t="s">
        <v>97</v>
      </c>
      <c r="C113" s="20">
        <v>15072843</v>
      </c>
      <c r="D113" s="28">
        <v>45</v>
      </c>
      <c r="E113" s="6">
        <v>62890479</v>
      </c>
      <c r="F113" s="18" t="s">
        <v>6</v>
      </c>
    </row>
    <row r="114" spans="1:17" ht="14.25" customHeight="1" x14ac:dyDescent="0.2">
      <c r="A114" s="5" t="s">
        <v>96</v>
      </c>
      <c r="B114" s="5" t="s">
        <v>98</v>
      </c>
      <c r="C114" s="20">
        <v>107000000</v>
      </c>
      <c r="D114" s="28">
        <v>389</v>
      </c>
      <c r="E114" s="6">
        <v>560365821</v>
      </c>
      <c r="F114" s="18" t="s">
        <v>6</v>
      </c>
    </row>
    <row r="115" spans="1:17" s="24" customFormat="1" ht="14.25" customHeight="1" thickBot="1" x14ac:dyDescent="0.25">
      <c r="A115" s="7" t="s">
        <v>110</v>
      </c>
      <c r="B115" s="7"/>
      <c r="C115" s="25">
        <f>SUM(C113:C114)</f>
        <v>122072843</v>
      </c>
      <c r="D115" s="9">
        <f>SUM(D113:D114)</f>
        <v>434</v>
      </c>
      <c r="E115" s="21">
        <f>SUM(E113:E114)</f>
        <v>623256300</v>
      </c>
      <c r="F115" s="22"/>
      <c r="G115" s="23"/>
      <c r="H115" s="23"/>
      <c r="I115" s="23"/>
      <c r="J115" s="23"/>
      <c r="K115" s="23"/>
      <c r="L115" s="23"/>
      <c r="M115" s="23"/>
      <c r="N115" s="23"/>
      <c r="O115" s="23"/>
      <c r="P115" s="23"/>
      <c r="Q115" s="23"/>
    </row>
    <row r="116" spans="1:17" s="3" customFormat="1" ht="14.25" customHeight="1" x14ac:dyDescent="0.2">
      <c r="A116" s="5"/>
      <c r="B116" s="5"/>
      <c r="C116" s="20"/>
      <c r="D116" s="28"/>
      <c r="E116" s="6"/>
      <c r="F116" s="18"/>
      <c r="G116" s="4"/>
      <c r="H116" s="4"/>
      <c r="I116" s="4"/>
      <c r="J116" s="4"/>
      <c r="K116" s="4"/>
      <c r="L116" s="4"/>
      <c r="M116" s="4"/>
      <c r="N116" s="4"/>
      <c r="O116" s="4"/>
      <c r="P116" s="4"/>
      <c r="Q116" s="4"/>
    </row>
    <row r="117" spans="1:17" ht="14.25" customHeight="1" x14ac:dyDescent="0.2">
      <c r="A117" s="5" t="s">
        <v>99</v>
      </c>
      <c r="B117" s="5" t="s">
        <v>100</v>
      </c>
      <c r="C117" s="20">
        <v>3800000</v>
      </c>
      <c r="D117" s="28">
        <v>35</v>
      </c>
      <c r="E117" s="6">
        <v>39557307</v>
      </c>
      <c r="F117" s="18" t="s">
        <v>6</v>
      </c>
    </row>
    <row r="118" spans="1:17" ht="14.25" customHeight="1" x14ac:dyDescent="0.2">
      <c r="A118" s="5" t="s">
        <v>99</v>
      </c>
      <c r="B118" s="5" t="s">
        <v>101</v>
      </c>
      <c r="C118" s="20">
        <v>4000000</v>
      </c>
      <c r="D118" s="28">
        <v>100</v>
      </c>
      <c r="E118" s="6">
        <v>138061462</v>
      </c>
      <c r="F118" s="18" t="s">
        <v>16</v>
      </c>
    </row>
    <row r="119" spans="1:17" s="24" customFormat="1" ht="14.25" customHeight="1" thickBot="1" x14ac:dyDescent="0.25">
      <c r="A119" s="7" t="s">
        <v>109</v>
      </c>
      <c r="B119" s="7"/>
      <c r="C119" s="25">
        <f>SUM(C117:C118)</f>
        <v>7800000</v>
      </c>
      <c r="D119" s="9">
        <f>SUM(D117:D118)</f>
        <v>135</v>
      </c>
      <c r="E119" s="21">
        <f>SUM(E117:E118)</f>
        <v>177618769</v>
      </c>
      <c r="F119" s="22"/>
      <c r="G119" s="23"/>
      <c r="H119" s="23"/>
      <c r="I119" s="23"/>
      <c r="J119" s="23"/>
      <c r="K119" s="23"/>
      <c r="L119" s="23"/>
      <c r="M119" s="23"/>
      <c r="N119" s="23"/>
      <c r="O119" s="23"/>
      <c r="P119" s="23"/>
      <c r="Q119" s="23"/>
    </row>
    <row r="120" spans="1:17" s="3" customFormat="1" ht="14.25" customHeight="1" x14ac:dyDescent="0.2">
      <c r="A120" s="5"/>
      <c r="B120" s="5"/>
      <c r="C120" s="20"/>
      <c r="D120" s="28"/>
      <c r="E120" s="6"/>
      <c r="F120" s="18"/>
      <c r="G120" s="4"/>
      <c r="H120" s="4"/>
      <c r="I120" s="4"/>
      <c r="J120" s="4"/>
      <c r="K120" s="4"/>
      <c r="L120" s="4"/>
      <c r="M120" s="4"/>
      <c r="N120" s="4"/>
      <c r="O120" s="4"/>
      <c r="P120" s="4"/>
      <c r="Q120" s="4"/>
    </row>
    <row r="121" spans="1:17" ht="14.25" customHeight="1" x14ac:dyDescent="0.2">
      <c r="A121" s="5" t="s">
        <v>102</v>
      </c>
      <c r="B121" s="5" t="s">
        <v>103</v>
      </c>
      <c r="C121" s="20">
        <v>6515000</v>
      </c>
      <c r="D121" s="28">
        <v>73</v>
      </c>
      <c r="E121" s="6">
        <v>108686282</v>
      </c>
      <c r="F121" s="18" t="s">
        <v>6</v>
      </c>
    </row>
    <row r="122" spans="1:17" s="24" customFormat="1" ht="14.25" customHeight="1" thickBot="1" x14ac:dyDescent="0.25">
      <c r="A122" s="7" t="s">
        <v>108</v>
      </c>
      <c r="B122" s="7"/>
      <c r="C122" s="25">
        <f>SUM(C121)</f>
        <v>6515000</v>
      </c>
      <c r="D122" s="9">
        <f>SUM(D121)</f>
        <v>73</v>
      </c>
      <c r="E122" s="21">
        <f>SUM(E121)</f>
        <v>108686282</v>
      </c>
      <c r="F122" s="22"/>
      <c r="G122" s="23"/>
      <c r="H122" s="23"/>
      <c r="I122" s="23"/>
      <c r="J122" s="23"/>
      <c r="K122" s="23"/>
      <c r="L122" s="23"/>
      <c r="M122" s="23"/>
      <c r="N122" s="23"/>
      <c r="O122" s="23"/>
      <c r="P122" s="23"/>
      <c r="Q122" s="23"/>
    </row>
    <row r="123" spans="1:17" s="3" customFormat="1" ht="14.25" customHeight="1" x14ac:dyDescent="0.2">
      <c r="A123" s="5"/>
      <c r="B123" s="5"/>
      <c r="C123" s="20"/>
      <c r="D123" s="28"/>
      <c r="E123" s="6"/>
      <c r="F123" s="18"/>
      <c r="G123" s="4"/>
      <c r="H123" s="4"/>
      <c r="I123" s="4"/>
      <c r="J123" s="4"/>
      <c r="K123" s="4"/>
      <c r="L123" s="4"/>
      <c r="M123" s="4"/>
      <c r="N123" s="4"/>
      <c r="O123" s="4"/>
      <c r="P123" s="4"/>
      <c r="Q123" s="4"/>
    </row>
    <row r="124" spans="1:17" s="24" customFormat="1" ht="14.25" customHeight="1" thickBot="1" x14ac:dyDescent="0.25">
      <c r="A124" s="8" t="s">
        <v>107</v>
      </c>
      <c r="B124" s="8"/>
      <c r="C124" s="34">
        <f>SUM(C7+C10+C14+C24+C28+C32+C35+C39+C44+C51+C54+C57+C60+C64+C71+C75+C78+C81+C85+C88+C91+C108+C111+C115+C119+C122)</f>
        <v>3668849154</v>
      </c>
      <c r="D124" s="9">
        <f>SUM(D7+D10+D14+D24+D28+D32+D35+D39+D44+D51+D54+D57+D60+D64+D71+D75+D78+D81+D85+D88+D91+D108+D111+D115+D119+D122)</f>
        <v>13871</v>
      </c>
      <c r="E124" s="33">
        <f>SUM(E7+E10+E14+E24+E28+E32+E35+E39+E44+E51+E54+E57+E60+E64+E71+E75+E78+E81+E85+E88+E91+E108+E111+E115+E119+E122)</f>
        <v>24277278916</v>
      </c>
      <c r="F124" s="22"/>
      <c r="G124" s="23"/>
      <c r="H124" s="23"/>
      <c r="I124" s="23"/>
      <c r="J124" s="23"/>
      <c r="K124" s="23"/>
      <c r="L124" s="23"/>
      <c r="M124" s="23"/>
      <c r="N124" s="23"/>
      <c r="O124" s="23"/>
      <c r="P124" s="23"/>
      <c r="Q124" s="23"/>
    </row>
    <row r="125" spans="1:17" s="3" customFormat="1" ht="14.25" customHeight="1" x14ac:dyDescent="0.2">
      <c r="A125" s="13"/>
      <c r="B125" s="13"/>
      <c r="C125" s="15"/>
      <c r="D125" s="16"/>
      <c r="E125" s="14"/>
      <c r="F125" s="17"/>
      <c r="G125" s="4"/>
      <c r="H125" s="4"/>
      <c r="I125" s="4"/>
      <c r="J125" s="4"/>
      <c r="K125" s="4"/>
      <c r="L125" s="4"/>
      <c r="M125" s="4"/>
      <c r="N125" s="4"/>
      <c r="O125" s="4"/>
      <c r="P125" s="4"/>
      <c r="Q125" s="4"/>
    </row>
    <row r="126" spans="1:17" ht="45.95" customHeight="1" x14ac:dyDescent="0.2">
      <c r="A126" s="11" t="s">
        <v>0</v>
      </c>
      <c r="B126" s="11"/>
      <c r="C126" s="11"/>
      <c r="D126" s="11"/>
      <c r="E126" s="11"/>
      <c r="F126" s="10"/>
    </row>
  </sheetData>
  <mergeCells count="2">
    <mergeCell ref="A1:F1"/>
    <mergeCell ref="A126:E1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SCDOC</dc:creator>
  <cp:lastModifiedBy>Williams, Allison</cp:lastModifiedBy>
  <dcterms:created xsi:type="dcterms:W3CDTF">2022-06-20T15:18:37Z</dcterms:created>
  <dcterms:modified xsi:type="dcterms:W3CDTF">2022-06-20T16:04:14Z</dcterms:modified>
</cp:coreProperties>
</file>